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Desktop\"/>
    </mc:Choice>
  </mc:AlternateContent>
  <xr:revisionPtr revIDLastSave="0" documentId="8_{DC886744-CD18-4625-B6F9-062A3118D01A}" xr6:coauthVersionLast="36" xr6:coauthVersionMax="36" xr10:uidLastSave="{00000000-0000-0000-0000-000000000000}"/>
  <bookViews>
    <workbookView xWindow="0" yWindow="0" windowWidth="28110" windowHeight="13230" xr2:uid="{00000000-000D-0000-FFFF-FFFF00000000}"/>
  </bookViews>
  <sheets>
    <sheet name="Budget" sheetId="1" r:id="rId1"/>
    <sheet name="Pending Request Budget" sheetId="5" r:id="rId2"/>
    <sheet name="Reduced Award Amount" sheetId="6" r:id="rId3"/>
    <sheet name="Over the Cap Calendar Year" sheetId="2" r:id="rId4"/>
    <sheet name="Over the Cap Acc Year" sheetId="3" r:id="rId5"/>
    <sheet name="Account Codes"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2" i="6" l="1"/>
  <c r="AG27" i="6"/>
  <c r="AG30" i="6"/>
  <c r="AG33" i="6"/>
  <c r="AG22" i="5"/>
  <c r="AG27" i="5"/>
  <c r="AG30" i="5"/>
  <c r="AG33" i="5"/>
  <c r="AG36" i="5"/>
  <c r="AG37" i="5"/>
  <c r="AG41" i="5"/>
  <c r="AG44" i="5"/>
  <c r="AG45" i="5"/>
  <c r="AG46" i="5"/>
  <c r="AG51" i="5"/>
  <c r="AG56" i="5"/>
  <c r="AG57" i="5"/>
  <c r="AG69" i="5"/>
  <c r="AG70" i="5"/>
  <c r="AG72" i="5"/>
  <c r="AG73" i="5"/>
  <c r="AG83" i="5"/>
  <c r="AG84" i="5"/>
  <c r="AG85" i="5"/>
  <c r="AG86" i="5"/>
  <c r="AG87" i="5"/>
  <c r="AG89" i="5"/>
  <c r="AF41" i="5"/>
  <c r="AF42" i="5"/>
  <c r="AF44" i="5"/>
  <c r="AF45" i="5"/>
  <c r="AF50" i="5"/>
  <c r="AF56" i="5"/>
  <c r="AF69" i="5"/>
  <c r="AF72" i="5"/>
  <c r="AF83" i="5"/>
  <c r="AF84" i="5"/>
  <c r="AF85" i="5"/>
  <c r="AF86" i="5"/>
  <c r="AF87" i="5"/>
  <c r="AF88" i="5"/>
  <c r="AB84" i="5"/>
  <c r="AA84" i="5"/>
  <c r="Y84" i="5"/>
  <c r="X84" i="5"/>
  <c r="V84" i="5"/>
  <c r="S84" i="5"/>
  <c r="AA84" i="1"/>
  <c r="X84" i="1"/>
  <c r="U84" i="1"/>
  <c r="R84" i="1"/>
  <c r="AA52" i="6"/>
  <c r="AA53" i="6"/>
  <c r="AA54" i="6"/>
  <c r="AA55" i="6"/>
  <c r="AA58" i="6"/>
  <c r="AA59" i="6"/>
  <c r="AA60" i="6"/>
  <c r="AA61" i="6"/>
  <c r="AA62" i="6"/>
  <c r="AA63" i="6"/>
  <c r="AA64" i="6"/>
  <c r="AA65" i="6"/>
  <c r="AA68" i="6"/>
  <c r="AA71" i="6"/>
  <c r="AA74" i="6"/>
  <c r="AA75" i="6"/>
  <c r="AA76" i="6"/>
  <c r="AA77" i="6"/>
  <c r="AA78" i="6"/>
  <c r="AA79" i="6"/>
  <c r="AA80" i="6"/>
  <c r="AA81" i="6"/>
  <c r="AA82" i="6"/>
  <c r="AA85" i="6"/>
  <c r="AA86" i="6"/>
  <c r="AA87" i="6"/>
  <c r="X48" i="6"/>
  <c r="X49" i="6"/>
  <c r="X52" i="6"/>
  <c r="X53" i="6"/>
  <c r="X54" i="6"/>
  <c r="X55" i="6"/>
  <c r="X58" i="6"/>
  <c r="X59" i="6"/>
  <c r="X60" i="6"/>
  <c r="X61" i="6"/>
  <c r="X62" i="6"/>
  <c r="X63" i="6"/>
  <c r="X64" i="6"/>
  <c r="X65" i="6"/>
  <c r="X68" i="6"/>
  <c r="X71" i="6"/>
  <c r="X74" i="6"/>
  <c r="X75" i="6"/>
  <c r="X76" i="6"/>
  <c r="X77" i="6"/>
  <c r="X78" i="6"/>
  <c r="X79" i="6"/>
  <c r="X80" i="6"/>
  <c r="X81" i="6"/>
  <c r="X82" i="6"/>
  <c r="X85" i="6"/>
  <c r="X86" i="6"/>
  <c r="X87" i="6"/>
  <c r="R85" i="6"/>
  <c r="R86" i="6"/>
  <c r="R87" i="6"/>
  <c r="U52" i="6"/>
  <c r="U53" i="6"/>
  <c r="U54" i="6"/>
  <c r="U55" i="6"/>
  <c r="U58" i="6"/>
  <c r="U59" i="6"/>
  <c r="U60" i="6"/>
  <c r="U61" i="6"/>
  <c r="U62" i="6"/>
  <c r="U63" i="6"/>
  <c r="U64" i="6"/>
  <c r="U65" i="6"/>
  <c r="U68" i="6"/>
  <c r="U71" i="6"/>
  <c r="U74" i="6"/>
  <c r="U75" i="6"/>
  <c r="U76" i="6"/>
  <c r="U77" i="6"/>
  <c r="U78" i="6"/>
  <c r="U79" i="6"/>
  <c r="U80" i="6"/>
  <c r="U81" i="6"/>
  <c r="U82" i="6"/>
  <c r="U85" i="6"/>
  <c r="U86" i="6"/>
  <c r="U87" i="6"/>
  <c r="R75" i="6"/>
  <c r="R76" i="6"/>
  <c r="R77" i="6"/>
  <c r="R78" i="6"/>
  <c r="R79" i="6"/>
  <c r="R80" i="6"/>
  <c r="R81" i="6"/>
  <c r="R82" i="6"/>
  <c r="R74" i="6"/>
  <c r="R71" i="6"/>
  <c r="R59" i="6"/>
  <c r="R60" i="6"/>
  <c r="R61" i="6"/>
  <c r="R62" i="6"/>
  <c r="R63" i="6"/>
  <c r="R64" i="6"/>
  <c r="R65" i="6"/>
  <c r="R68" i="6"/>
  <c r="R58" i="6"/>
  <c r="R53" i="6"/>
  <c r="R54" i="6"/>
  <c r="R55" i="6"/>
  <c r="R52" i="6"/>
  <c r="AG22" i="1"/>
  <c r="AG27" i="1"/>
  <c r="AG30" i="1"/>
  <c r="AG33" i="1"/>
  <c r="X84" i="6" l="1"/>
  <c r="U84" i="6"/>
  <c r="AA84" i="6"/>
  <c r="R84" i="6"/>
  <c r="AE88" i="6"/>
  <c r="AF42" i="6"/>
  <c r="AB86" i="6"/>
  <c r="AB85" i="6"/>
  <c r="AB84" i="6" s="1"/>
  <c r="Y86" i="6"/>
  <c r="Y85" i="6"/>
  <c r="V86" i="6"/>
  <c r="V85" i="6"/>
  <c r="S86" i="6"/>
  <c r="S85" i="6"/>
  <c r="P86" i="6"/>
  <c r="P85" i="6"/>
  <c r="AB82" i="6"/>
  <c r="AB81" i="6"/>
  <c r="AB80" i="6"/>
  <c r="AB79" i="6"/>
  <c r="AB78" i="6"/>
  <c r="AB77" i="6"/>
  <c r="AB76" i="6"/>
  <c r="AB75" i="6"/>
  <c r="AB74" i="6"/>
  <c r="Y82" i="6"/>
  <c r="Y81" i="6"/>
  <c r="Y80" i="6"/>
  <c r="Y79" i="6"/>
  <c r="Y78" i="6"/>
  <c r="Y77" i="6"/>
  <c r="Y76" i="6"/>
  <c r="Y75" i="6"/>
  <c r="Y74" i="6"/>
  <c r="V82" i="6"/>
  <c r="V81" i="6"/>
  <c r="V80" i="6"/>
  <c r="V79" i="6"/>
  <c r="V78" i="6"/>
  <c r="V77" i="6"/>
  <c r="V76" i="6"/>
  <c r="V75" i="6"/>
  <c r="V74" i="6"/>
  <c r="S82" i="6"/>
  <c r="S81" i="6"/>
  <c r="S80" i="6"/>
  <c r="S79" i="6"/>
  <c r="S78" i="6"/>
  <c r="S77" i="6"/>
  <c r="S76" i="6"/>
  <c r="S75" i="6"/>
  <c r="S74" i="6"/>
  <c r="P82" i="6"/>
  <c r="P81" i="6"/>
  <c r="P80" i="6"/>
  <c r="P79" i="6"/>
  <c r="P78" i="6"/>
  <c r="P77" i="6"/>
  <c r="P76" i="6"/>
  <c r="P75" i="6"/>
  <c r="P74" i="6"/>
  <c r="AB71" i="6"/>
  <c r="Y71" i="6"/>
  <c r="V71" i="6"/>
  <c r="S71" i="6"/>
  <c r="P71" i="6"/>
  <c r="S58" i="6"/>
  <c r="AB68" i="6"/>
  <c r="AB65" i="6"/>
  <c r="AB64" i="6"/>
  <c r="AB63" i="6"/>
  <c r="AB62" i="6"/>
  <c r="AB61" i="6"/>
  <c r="AB60" i="6"/>
  <c r="AB59" i="6"/>
  <c r="AB58" i="6"/>
  <c r="Y68" i="6"/>
  <c r="Y65" i="6"/>
  <c r="Y64" i="6"/>
  <c r="Y63" i="6"/>
  <c r="Y62" i="6"/>
  <c r="Y61" i="6"/>
  <c r="Y60" i="6"/>
  <c r="Y59" i="6"/>
  <c r="Y58" i="6"/>
  <c r="V68" i="6"/>
  <c r="V65" i="6"/>
  <c r="V64" i="6"/>
  <c r="V63" i="6"/>
  <c r="V62" i="6"/>
  <c r="V61" i="6"/>
  <c r="V60" i="6"/>
  <c r="V59" i="6"/>
  <c r="V58" i="6"/>
  <c r="S68" i="6"/>
  <c r="S65" i="6"/>
  <c r="S64" i="6"/>
  <c r="S63" i="6"/>
  <c r="S62" i="6"/>
  <c r="S61" i="6"/>
  <c r="S60" i="6"/>
  <c r="S59" i="6"/>
  <c r="AB55" i="6"/>
  <c r="AB54" i="6"/>
  <c r="AB53" i="6"/>
  <c r="AB52" i="6"/>
  <c r="Y55" i="6"/>
  <c r="Y54" i="6"/>
  <c r="Y53" i="6"/>
  <c r="Y52" i="6"/>
  <c r="V55" i="6"/>
  <c r="V54" i="6"/>
  <c r="V53" i="6"/>
  <c r="V52" i="6"/>
  <c r="S55" i="6"/>
  <c r="S54" i="6"/>
  <c r="S53" i="6"/>
  <c r="S52" i="6"/>
  <c r="P68" i="6"/>
  <c r="P65" i="6"/>
  <c r="P64" i="6"/>
  <c r="P63" i="6"/>
  <c r="P62" i="6"/>
  <c r="P61" i="6"/>
  <c r="P60" i="6"/>
  <c r="P59" i="6"/>
  <c r="P58" i="6"/>
  <c r="P55" i="6"/>
  <c r="P54" i="6"/>
  <c r="P53" i="6"/>
  <c r="P52" i="6"/>
  <c r="AB49" i="6"/>
  <c r="AA49" i="6"/>
  <c r="AB48" i="6"/>
  <c r="AA48" i="6"/>
  <c r="AB47" i="6"/>
  <c r="AA47" i="6"/>
  <c r="Y49" i="6"/>
  <c r="Y48" i="6"/>
  <c r="Y47" i="6"/>
  <c r="X47" i="6"/>
  <c r="V49" i="6"/>
  <c r="U49" i="6"/>
  <c r="V48" i="6"/>
  <c r="U48" i="6"/>
  <c r="V47" i="6"/>
  <c r="U47" i="6"/>
  <c r="S49" i="6"/>
  <c r="R49" i="6"/>
  <c r="S48" i="6"/>
  <c r="R48" i="6"/>
  <c r="S47" i="6"/>
  <c r="R47" i="6"/>
  <c r="P49" i="6"/>
  <c r="O49" i="6"/>
  <c r="P48" i="6"/>
  <c r="O48" i="6"/>
  <c r="P47" i="6"/>
  <c r="AB43" i="6"/>
  <c r="AA43" i="6"/>
  <c r="Y43" i="6"/>
  <c r="X43" i="6"/>
  <c r="V43" i="6"/>
  <c r="U43" i="6"/>
  <c r="S43" i="6"/>
  <c r="R43" i="6"/>
  <c r="P43" i="6"/>
  <c r="AC28" i="6"/>
  <c r="Z28" i="6"/>
  <c r="W28" i="6"/>
  <c r="AC24" i="6"/>
  <c r="AC23" i="6"/>
  <c r="Z24" i="6"/>
  <c r="Z23" i="6"/>
  <c r="W24" i="6"/>
  <c r="W23" i="6"/>
  <c r="AC15" i="6"/>
  <c r="AC14" i="6"/>
  <c r="Z15" i="6"/>
  <c r="Z14" i="6"/>
  <c r="W15" i="6"/>
  <c r="W14" i="6"/>
  <c r="T28" i="6"/>
  <c r="T24" i="6"/>
  <c r="T23" i="6"/>
  <c r="T15" i="6"/>
  <c r="T14" i="6"/>
  <c r="Q31" i="6"/>
  <c r="Q28" i="6"/>
  <c r="Q24" i="6"/>
  <c r="Q23" i="6"/>
  <c r="Q15" i="6"/>
  <c r="Q14" i="6"/>
  <c r="O88" i="6"/>
  <c r="O86" i="6"/>
  <c r="O85" i="6"/>
  <c r="O82" i="6"/>
  <c r="AD82" i="6" s="1"/>
  <c r="O81" i="6"/>
  <c r="AD81" i="6" s="1"/>
  <c r="O80" i="6"/>
  <c r="AD80" i="6" s="1"/>
  <c r="O79" i="6"/>
  <c r="AD79" i="6" s="1"/>
  <c r="O78" i="6"/>
  <c r="AD78" i="6" s="1"/>
  <c r="O77" i="6"/>
  <c r="AD77" i="6" s="1"/>
  <c r="O76" i="6"/>
  <c r="AD76" i="6" s="1"/>
  <c r="O75" i="6"/>
  <c r="AD75" i="6" s="1"/>
  <c r="O74" i="6"/>
  <c r="AD74" i="6" s="1"/>
  <c r="O71" i="6"/>
  <c r="AD71" i="6" s="1"/>
  <c r="O68" i="6"/>
  <c r="AD68" i="6" s="1"/>
  <c r="O65" i="6"/>
  <c r="AD65" i="6" s="1"/>
  <c r="O64" i="6"/>
  <c r="AD64" i="6" s="1"/>
  <c r="O63" i="6"/>
  <c r="AD63" i="6" s="1"/>
  <c r="O62" i="6"/>
  <c r="AD62" i="6" s="1"/>
  <c r="O61" i="6"/>
  <c r="AD61" i="6" s="1"/>
  <c r="O60" i="6"/>
  <c r="AD60" i="6" s="1"/>
  <c r="O59" i="6"/>
  <c r="AD59" i="6" s="1"/>
  <c r="O58" i="6"/>
  <c r="AD58" i="6" s="1"/>
  <c r="O55" i="6"/>
  <c r="AD55" i="6" s="1"/>
  <c r="O54" i="6"/>
  <c r="AD54" i="6" s="1"/>
  <c r="O53" i="6"/>
  <c r="AD53" i="6" s="1"/>
  <c r="O52" i="6"/>
  <c r="AD52" i="6" s="1"/>
  <c r="O47" i="6"/>
  <c r="O43" i="6"/>
  <c r="V84" i="6" l="1"/>
  <c r="AE59" i="6"/>
  <c r="S84" i="6"/>
  <c r="AE49" i="6"/>
  <c r="AE62" i="6"/>
  <c r="AE71" i="6"/>
  <c r="Y84" i="6"/>
  <c r="AE48" i="6"/>
  <c r="AE61" i="6"/>
  <c r="AE75" i="6"/>
  <c r="AE47" i="6"/>
  <c r="P46" i="6"/>
  <c r="AE81" i="6"/>
  <c r="AD49" i="6"/>
  <c r="AE76" i="6"/>
  <c r="AE53" i="6"/>
  <c r="AE65" i="6"/>
  <c r="AE78" i="6"/>
  <c r="P57" i="6"/>
  <c r="AE60" i="6"/>
  <c r="AE82" i="6"/>
  <c r="AE52" i="6"/>
  <c r="AE68" i="6"/>
  <c r="AD86" i="6"/>
  <c r="AE43" i="6"/>
  <c r="AE58" i="6"/>
  <c r="AE64" i="6"/>
  <c r="AE74" i="6"/>
  <c r="AE80" i="6"/>
  <c r="AE77" i="6"/>
  <c r="AE85" i="6"/>
  <c r="AD48" i="6"/>
  <c r="AE54" i="6"/>
  <c r="AE86" i="6"/>
  <c r="AD85" i="6"/>
  <c r="AE55" i="6"/>
  <c r="AE63" i="6"/>
  <c r="AE79" i="6"/>
  <c r="AD47" i="6"/>
  <c r="AD43" i="6"/>
  <c r="AE88" i="5"/>
  <c r="AG88" i="5" s="1"/>
  <c r="AE50" i="5"/>
  <c r="AG50" i="5" s="1"/>
  <c r="AC40" i="5"/>
  <c r="AC35" i="5"/>
  <c r="AC34" i="5"/>
  <c r="AC29" i="5"/>
  <c r="AC28" i="5"/>
  <c r="AC26" i="5"/>
  <c r="AC25" i="5"/>
  <c r="AC24" i="5"/>
  <c r="AC23" i="5"/>
  <c r="AC21" i="5"/>
  <c r="AC20" i="5"/>
  <c r="AC19" i="5"/>
  <c r="AC18" i="5"/>
  <c r="AC17" i="5"/>
  <c r="AC16" i="5"/>
  <c r="AC15" i="5"/>
  <c r="AC14" i="5"/>
  <c r="Z40" i="5"/>
  <c r="Z35" i="5"/>
  <c r="Z34" i="5"/>
  <c r="Z29" i="5"/>
  <c r="Z28" i="5"/>
  <c r="Z26" i="5"/>
  <c r="Z25" i="5"/>
  <c r="Z24" i="5"/>
  <c r="Z23" i="5"/>
  <c r="Z21" i="5"/>
  <c r="Z20" i="5"/>
  <c r="Z19" i="5"/>
  <c r="Z18" i="5"/>
  <c r="Z17" i="5"/>
  <c r="Z16" i="5"/>
  <c r="Z15" i="5"/>
  <c r="Z14" i="5"/>
  <c r="W40" i="5"/>
  <c r="W35" i="5"/>
  <c r="W34" i="5"/>
  <c r="W29" i="5"/>
  <c r="W28" i="5"/>
  <c r="W26" i="5"/>
  <c r="W25" i="5"/>
  <c r="W24" i="5"/>
  <c r="W23" i="5"/>
  <c r="W21" i="5"/>
  <c r="W20" i="5"/>
  <c r="W19" i="5"/>
  <c r="W18" i="5"/>
  <c r="W17" i="5"/>
  <c r="W16" i="5"/>
  <c r="W15" i="5"/>
  <c r="W14" i="5"/>
  <c r="T40" i="5"/>
  <c r="T35" i="5"/>
  <c r="T34" i="5"/>
  <c r="T29" i="5"/>
  <c r="T28" i="5"/>
  <c r="T26" i="5"/>
  <c r="T25" i="5"/>
  <c r="T24" i="5"/>
  <c r="T23" i="5"/>
  <c r="T21" i="5"/>
  <c r="T20" i="5"/>
  <c r="T19" i="5"/>
  <c r="T18" i="5"/>
  <c r="T17" i="5"/>
  <c r="T16" i="5"/>
  <c r="T15" i="5"/>
  <c r="T14" i="5"/>
  <c r="Q40" i="5"/>
  <c r="Q35" i="5"/>
  <c r="Q34" i="5"/>
  <c r="Q32" i="5"/>
  <c r="Q31" i="5"/>
  <c r="Q29" i="5"/>
  <c r="Q28" i="5"/>
  <c r="Q26" i="5"/>
  <c r="Q25" i="5"/>
  <c r="Q24" i="5"/>
  <c r="Q23" i="5"/>
  <c r="Q15" i="5"/>
  <c r="Q16" i="5"/>
  <c r="Q17" i="5"/>
  <c r="Q18" i="5"/>
  <c r="Q19" i="5"/>
  <c r="Q20" i="5"/>
  <c r="Q21" i="5"/>
  <c r="Q14" i="5"/>
  <c r="O88" i="5"/>
  <c r="P74" i="5"/>
  <c r="Q74" i="5"/>
  <c r="R74" i="5"/>
  <c r="S74" i="5"/>
  <c r="T74" i="5"/>
  <c r="U74" i="5"/>
  <c r="V74" i="5"/>
  <c r="W74" i="5"/>
  <c r="X74" i="5"/>
  <c r="Y74" i="5"/>
  <c r="Z74" i="5"/>
  <c r="AA74" i="5"/>
  <c r="AB74" i="5"/>
  <c r="AC74" i="5"/>
  <c r="P75" i="5"/>
  <c r="Q75" i="5"/>
  <c r="R75" i="5"/>
  <c r="S75" i="5"/>
  <c r="T75" i="5"/>
  <c r="U75" i="5"/>
  <c r="V75" i="5"/>
  <c r="W75" i="5"/>
  <c r="X75" i="5"/>
  <c r="Y75" i="5"/>
  <c r="Z75" i="5"/>
  <c r="AA75" i="5"/>
  <c r="AB75" i="5"/>
  <c r="AC75" i="5"/>
  <c r="P76" i="5"/>
  <c r="Q76" i="5"/>
  <c r="R76" i="5"/>
  <c r="S76" i="5"/>
  <c r="T76" i="5"/>
  <c r="U76" i="5"/>
  <c r="V76" i="5"/>
  <c r="W76" i="5"/>
  <c r="X76" i="5"/>
  <c r="Y76" i="5"/>
  <c r="Z76" i="5"/>
  <c r="AA76" i="5"/>
  <c r="AB76" i="5"/>
  <c r="AC76" i="5"/>
  <c r="P77" i="5"/>
  <c r="Q77" i="5"/>
  <c r="R77" i="5"/>
  <c r="S77" i="5"/>
  <c r="T77" i="5"/>
  <c r="U77" i="5"/>
  <c r="V77" i="5"/>
  <c r="W77" i="5"/>
  <c r="X77" i="5"/>
  <c r="Y77" i="5"/>
  <c r="Z77" i="5"/>
  <c r="AA77" i="5"/>
  <c r="AB77" i="5"/>
  <c r="AC77" i="5"/>
  <c r="P78" i="5"/>
  <c r="Q78" i="5"/>
  <c r="R78" i="5"/>
  <c r="S78" i="5"/>
  <c r="T78" i="5"/>
  <c r="U78" i="5"/>
  <c r="V78" i="5"/>
  <c r="W78" i="5"/>
  <c r="X78" i="5"/>
  <c r="Y78" i="5"/>
  <c r="Z78" i="5"/>
  <c r="AA78" i="5"/>
  <c r="AB78" i="5"/>
  <c r="AC78" i="5"/>
  <c r="P79" i="5"/>
  <c r="Q79" i="5"/>
  <c r="R79" i="5"/>
  <c r="S79" i="5"/>
  <c r="T79" i="5"/>
  <c r="U79" i="5"/>
  <c r="V79" i="5"/>
  <c r="W79" i="5"/>
  <c r="X79" i="5"/>
  <c r="Y79" i="5"/>
  <c r="Z79" i="5"/>
  <c r="AA79" i="5"/>
  <c r="AB79" i="5"/>
  <c r="AC79" i="5"/>
  <c r="P80" i="5"/>
  <c r="Q80" i="5"/>
  <c r="R80" i="5"/>
  <c r="S80" i="5"/>
  <c r="T80" i="5"/>
  <c r="U80" i="5"/>
  <c r="V80" i="5"/>
  <c r="W80" i="5"/>
  <c r="X80" i="5"/>
  <c r="Y80" i="5"/>
  <c r="Z80" i="5"/>
  <c r="AA80" i="5"/>
  <c r="AB80" i="5"/>
  <c r="AC80" i="5"/>
  <c r="P81" i="5"/>
  <c r="Q81" i="5"/>
  <c r="R81" i="5"/>
  <c r="S81" i="5"/>
  <c r="T81" i="5"/>
  <c r="U81" i="5"/>
  <c r="V81" i="5"/>
  <c r="W81" i="5"/>
  <c r="X81" i="5"/>
  <c r="Y81" i="5"/>
  <c r="Z81" i="5"/>
  <c r="AA81" i="5"/>
  <c r="AB81" i="5"/>
  <c r="AC81" i="5"/>
  <c r="P82" i="5"/>
  <c r="Q82" i="5"/>
  <c r="R82" i="5"/>
  <c r="S82" i="5"/>
  <c r="T82" i="5"/>
  <c r="U82" i="5"/>
  <c r="V82" i="5"/>
  <c r="W82" i="5"/>
  <c r="X82" i="5"/>
  <c r="Y82" i="5"/>
  <c r="Z82" i="5"/>
  <c r="AA82" i="5"/>
  <c r="AB82" i="5"/>
  <c r="AC82" i="5"/>
  <c r="O75" i="5"/>
  <c r="O76" i="5"/>
  <c r="O77" i="5"/>
  <c r="O78" i="5"/>
  <c r="O79" i="5"/>
  <c r="O80" i="5"/>
  <c r="O81" i="5"/>
  <c r="O82" i="5"/>
  <c r="O74" i="5"/>
  <c r="P71" i="5"/>
  <c r="Q71" i="5"/>
  <c r="R71" i="5"/>
  <c r="S71" i="5"/>
  <c r="T71" i="5"/>
  <c r="T70" i="5" s="1"/>
  <c r="U71" i="5"/>
  <c r="V71" i="5"/>
  <c r="W71" i="5"/>
  <c r="W70" i="5" s="1"/>
  <c r="X71" i="5"/>
  <c r="Y71" i="5"/>
  <c r="Z71" i="5"/>
  <c r="Z70" i="5" s="1"/>
  <c r="AA71" i="5"/>
  <c r="AB71" i="5"/>
  <c r="AC71" i="5"/>
  <c r="O71" i="5"/>
  <c r="P58" i="5"/>
  <c r="Q58" i="5"/>
  <c r="R58" i="5"/>
  <c r="S58" i="5"/>
  <c r="T58" i="5"/>
  <c r="U58" i="5"/>
  <c r="V58" i="5"/>
  <c r="W58" i="5"/>
  <c r="X58" i="5"/>
  <c r="Y58" i="5"/>
  <c r="Z58" i="5"/>
  <c r="AA58" i="5"/>
  <c r="AB58" i="5"/>
  <c r="AC58" i="5"/>
  <c r="P59" i="5"/>
  <c r="Q59" i="5"/>
  <c r="R59" i="5"/>
  <c r="S59" i="5"/>
  <c r="T59" i="5"/>
  <c r="U59" i="5"/>
  <c r="V59" i="5"/>
  <c r="W59" i="5"/>
  <c r="X59" i="5"/>
  <c r="Y59" i="5"/>
  <c r="Z59" i="5"/>
  <c r="AA59" i="5"/>
  <c r="AB59" i="5"/>
  <c r="AC59" i="5"/>
  <c r="P60" i="5"/>
  <c r="Q60" i="5"/>
  <c r="R60" i="5"/>
  <c r="S60" i="5"/>
  <c r="T60" i="5"/>
  <c r="U60" i="5"/>
  <c r="V60" i="5"/>
  <c r="W60" i="5"/>
  <c r="X60" i="5"/>
  <c r="Y60" i="5"/>
  <c r="Z60" i="5"/>
  <c r="AA60" i="5"/>
  <c r="AB60" i="5"/>
  <c r="AC60" i="5"/>
  <c r="P61" i="5"/>
  <c r="Q61" i="5"/>
  <c r="R61" i="5"/>
  <c r="S61" i="5"/>
  <c r="T61" i="5"/>
  <c r="U61" i="5"/>
  <c r="V61" i="5"/>
  <c r="W61" i="5"/>
  <c r="X61" i="5"/>
  <c r="Y61" i="5"/>
  <c r="Z61" i="5"/>
  <c r="AA61" i="5"/>
  <c r="AB61" i="5"/>
  <c r="AC61" i="5"/>
  <c r="P62" i="5"/>
  <c r="Q62" i="5"/>
  <c r="R62" i="5"/>
  <c r="S62" i="5"/>
  <c r="T62" i="5"/>
  <c r="U62" i="5"/>
  <c r="V62" i="5"/>
  <c r="W62" i="5"/>
  <c r="X62" i="5"/>
  <c r="Y62" i="5"/>
  <c r="Z62" i="5"/>
  <c r="AA62" i="5"/>
  <c r="AB62" i="5"/>
  <c r="AC62" i="5"/>
  <c r="P63" i="5"/>
  <c r="Q63" i="5"/>
  <c r="R63" i="5"/>
  <c r="S63" i="5"/>
  <c r="T63" i="5"/>
  <c r="U63" i="5"/>
  <c r="V63" i="5"/>
  <c r="W63" i="5"/>
  <c r="X63" i="5"/>
  <c r="Y63" i="5"/>
  <c r="Z63" i="5"/>
  <c r="AA63" i="5"/>
  <c r="AB63" i="5"/>
  <c r="AC63" i="5"/>
  <c r="P64" i="5"/>
  <c r="Q64" i="5"/>
  <c r="R64" i="5"/>
  <c r="S64" i="5"/>
  <c r="T64" i="5"/>
  <c r="U64" i="5"/>
  <c r="V64" i="5"/>
  <c r="W64" i="5"/>
  <c r="X64" i="5"/>
  <c r="Y64" i="5"/>
  <c r="Z64" i="5"/>
  <c r="AA64" i="5"/>
  <c r="AB64" i="5"/>
  <c r="AC64" i="5"/>
  <c r="P65" i="5"/>
  <c r="Q65" i="5"/>
  <c r="R65" i="5"/>
  <c r="S65" i="5"/>
  <c r="T65" i="5"/>
  <c r="U65" i="5"/>
  <c r="V65" i="5"/>
  <c r="W65" i="5"/>
  <c r="X65" i="5"/>
  <c r="Y65" i="5"/>
  <c r="Z65" i="5"/>
  <c r="AA65" i="5"/>
  <c r="AB65" i="5"/>
  <c r="AC65" i="5"/>
  <c r="P68" i="5"/>
  <c r="Q68" i="5"/>
  <c r="R68" i="5"/>
  <c r="S68" i="5"/>
  <c r="T68" i="5"/>
  <c r="U68" i="5"/>
  <c r="V68" i="5"/>
  <c r="W68" i="5"/>
  <c r="X68" i="5"/>
  <c r="Y68" i="5"/>
  <c r="Z68" i="5"/>
  <c r="AA68" i="5"/>
  <c r="AB68" i="5"/>
  <c r="AC68" i="5"/>
  <c r="O59" i="5"/>
  <c r="O60" i="5"/>
  <c r="O61" i="5"/>
  <c r="O62" i="5"/>
  <c r="O63" i="5"/>
  <c r="O64" i="5"/>
  <c r="O65" i="5"/>
  <c r="O68" i="5"/>
  <c r="O58" i="5"/>
  <c r="P52" i="5"/>
  <c r="Q52" i="5"/>
  <c r="R52" i="5"/>
  <c r="S52" i="5"/>
  <c r="T52" i="5"/>
  <c r="U52" i="5"/>
  <c r="V52" i="5"/>
  <c r="W52" i="5"/>
  <c r="X52" i="5"/>
  <c r="Y52" i="5"/>
  <c r="Z52" i="5"/>
  <c r="AA52" i="5"/>
  <c r="AB52" i="5"/>
  <c r="AC52" i="5"/>
  <c r="P53" i="5"/>
  <c r="Q53" i="5"/>
  <c r="R53" i="5"/>
  <c r="S53" i="5"/>
  <c r="T53" i="5"/>
  <c r="U53" i="5"/>
  <c r="V53" i="5"/>
  <c r="W53" i="5"/>
  <c r="X53" i="5"/>
  <c r="Y53" i="5"/>
  <c r="Z53" i="5"/>
  <c r="AA53" i="5"/>
  <c r="AB53" i="5"/>
  <c r="AC53" i="5"/>
  <c r="P54" i="5"/>
  <c r="Q54" i="5"/>
  <c r="R54" i="5"/>
  <c r="S54" i="5"/>
  <c r="T54" i="5"/>
  <c r="U54" i="5"/>
  <c r="V54" i="5"/>
  <c r="W54" i="5"/>
  <c r="X54" i="5"/>
  <c r="Y54" i="5"/>
  <c r="Z54" i="5"/>
  <c r="AA54" i="5"/>
  <c r="AB54" i="5"/>
  <c r="AC54" i="5"/>
  <c r="P55" i="5"/>
  <c r="Q55" i="5"/>
  <c r="R55" i="5"/>
  <c r="S55" i="5"/>
  <c r="T55" i="5"/>
  <c r="U55" i="5"/>
  <c r="V55" i="5"/>
  <c r="W55" i="5"/>
  <c r="X55" i="5"/>
  <c r="Y55" i="5"/>
  <c r="Z55" i="5"/>
  <c r="AA55" i="5"/>
  <c r="AB55" i="5"/>
  <c r="AC55" i="5"/>
  <c r="P47" i="5"/>
  <c r="Q47" i="5"/>
  <c r="R47" i="5"/>
  <c r="S47" i="5"/>
  <c r="T47" i="5"/>
  <c r="U47" i="5"/>
  <c r="V47" i="5"/>
  <c r="W47" i="5"/>
  <c r="X47" i="5"/>
  <c r="Y47" i="5"/>
  <c r="Z47" i="5"/>
  <c r="AA47" i="5"/>
  <c r="AB47" i="5"/>
  <c r="AC47" i="5"/>
  <c r="P48" i="5"/>
  <c r="Q48" i="5"/>
  <c r="R48" i="5"/>
  <c r="S48" i="5"/>
  <c r="T48" i="5"/>
  <c r="U48" i="5"/>
  <c r="V48" i="5"/>
  <c r="W48" i="5"/>
  <c r="X48" i="5"/>
  <c r="Y48" i="5"/>
  <c r="Z48" i="5"/>
  <c r="AA48" i="5"/>
  <c r="AB48" i="5"/>
  <c r="AC48" i="5"/>
  <c r="P49" i="5"/>
  <c r="Q49" i="5"/>
  <c r="R49" i="5"/>
  <c r="S49" i="5"/>
  <c r="T49" i="5"/>
  <c r="U49" i="5"/>
  <c r="V49" i="5"/>
  <c r="W49" i="5"/>
  <c r="X49" i="5"/>
  <c r="Y49" i="5"/>
  <c r="Z49" i="5"/>
  <c r="AA49" i="5"/>
  <c r="AB49" i="5"/>
  <c r="AC49" i="5"/>
  <c r="O48" i="5"/>
  <c r="O49" i="5"/>
  <c r="O55" i="5"/>
  <c r="O54" i="5"/>
  <c r="O53" i="5"/>
  <c r="O52" i="5"/>
  <c r="O47" i="5"/>
  <c r="P43" i="5"/>
  <c r="Q43" i="5"/>
  <c r="R43" i="5"/>
  <c r="S43" i="5"/>
  <c r="T43" i="5"/>
  <c r="U43" i="5"/>
  <c r="V43" i="5"/>
  <c r="W43" i="5"/>
  <c r="X43" i="5"/>
  <c r="Y43" i="5"/>
  <c r="Z43" i="5"/>
  <c r="AA43" i="5"/>
  <c r="AB43" i="5"/>
  <c r="AC43" i="5"/>
  <c r="AF14" i="5" l="1"/>
  <c r="AF23" i="5"/>
  <c r="AE79" i="5"/>
  <c r="AG79" i="5" s="1"/>
  <c r="AF40" i="5"/>
  <c r="AE53" i="5"/>
  <c r="AG53" i="5" s="1"/>
  <c r="AF49" i="5"/>
  <c r="AF54" i="5"/>
  <c r="AE64" i="5"/>
  <c r="AG64" i="5" s="1"/>
  <c r="AE60" i="5"/>
  <c r="AG60" i="5" s="1"/>
  <c r="AE81" i="5"/>
  <c r="AG81" i="5" s="1"/>
  <c r="AE77" i="5"/>
  <c r="AG77" i="5" s="1"/>
  <c r="AF28" i="5"/>
  <c r="AF17" i="5"/>
  <c r="AF26" i="5"/>
  <c r="AE43" i="5"/>
  <c r="AG43" i="5" s="1"/>
  <c r="AE49" i="5"/>
  <c r="AG49" i="5" s="1"/>
  <c r="T46" i="5"/>
  <c r="AE54" i="5"/>
  <c r="AG54" i="5" s="1"/>
  <c r="T51" i="5"/>
  <c r="AF65" i="5"/>
  <c r="AF61" i="5"/>
  <c r="AF82" i="5"/>
  <c r="AF78" i="5"/>
  <c r="Q73" i="5"/>
  <c r="AF74" i="5"/>
  <c r="AF29" i="5"/>
  <c r="AF34" i="5"/>
  <c r="Z73" i="5"/>
  <c r="AE47" i="5"/>
  <c r="AG47" i="5" s="1"/>
  <c r="AF55" i="5"/>
  <c r="AE65" i="5"/>
  <c r="AG65" i="5" s="1"/>
  <c r="Z57" i="5"/>
  <c r="Q70" i="5"/>
  <c r="AF70" i="5" s="1"/>
  <c r="AF71" i="5"/>
  <c r="AE78" i="5"/>
  <c r="AG78" i="5" s="1"/>
  <c r="AE74" i="5"/>
  <c r="AG74" i="5" s="1"/>
  <c r="P73" i="5"/>
  <c r="AF16" i="5"/>
  <c r="AF24" i="5"/>
  <c r="AF35" i="5"/>
  <c r="T57" i="5"/>
  <c r="AF43" i="5"/>
  <c r="Z46" i="5"/>
  <c r="AE55" i="5"/>
  <c r="AG55" i="5" s="1"/>
  <c r="Z51" i="5"/>
  <c r="AF68" i="5"/>
  <c r="AE63" i="5"/>
  <c r="AG63" i="5" s="1"/>
  <c r="AF62" i="5"/>
  <c r="AF58" i="5"/>
  <c r="Q57" i="5"/>
  <c r="AE71" i="5"/>
  <c r="AG71" i="5" s="1"/>
  <c r="P70" i="5"/>
  <c r="AF79" i="5"/>
  <c r="AE76" i="5"/>
  <c r="AG76" i="5" s="1"/>
  <c r="AF75" i="5"/>
  <c r="W73" i="5"/>
  <c r="AF15" i="5"/>
  <c r="AF25" i="5"/>
  <c r="AE68" i="5"/>
  <c r="AG68" i="5" s="1"/>
  <c r="Q46" i="5"/>
  <c r="AF47" i="5"/>
  <c r="AF52" i="5"/>
  <c r="Q51" i="5"/>
  <c r="AE62" i="5"/>
  <c r="AG62" i="5" s="1"/>
  <c r="AE52" i="5"/>
  <c r="AG52" i="5" s="1"/>
  <c r="AF63" i="5"/>
  <c r="AF59" i="5"/>
  <c r="W57" i="5"/>
  <c r="AF80" i="5"/>
  <c r="AF76" i="5"/>
  <c r="AF21" i="5"/>
  <c r="AF18" i="5"/>
  <c r="AE58" i="5"/>
  <c r="AG58" i="5" s="1"/>
  <c r="P57" i="5"/>
  <c r="AE75" i="5"/>
  <c r="AG75" i="5" s="1"/>
  <c r="AF48" i="5"/>
  <c r="W46" i="5"/>
  <c r="AF53" i="5"/>
  <c r="W51" i="5"/>
  <c r="AE59" i="5"/>
  <c r="AG59" i="5" s="1"/>
  <c r="AE80" i="5"/>
  <c r="AG80" i="5" s="1"/>
  <c r="T73" i="5"/>
  <c r="AF20" i="5"/>
  <c r="AE48" i="5"/>
  <c r="AG48" i="5" s="1"/>
  <c r="AF64" i="5"/>
  <c r="AE61" i="5"/>
  <c r="AG61" i="5" s="1"/>
  <c r="AF60" i="5"/>
  <c r="AE82" i="5"/>
  <c r="AG82" i="5" s="1"/>
  <c r="AF81" i="5"/>
  <c r="AF77" i="5"/>
  <c r="AF19" i="5"/>
  <c r="O22" i="6"/>
  <c r="O27" i="6"/>
  <c r="O30" i="6"/>
  <c r="O33" i="6"/>
  <c r="O43" i="5"/>
  <c r="O42" i="5" s="1"/>
  <c r="P84" i="6"/>
  <c r="O84" i="6"/>
  <c r="P73" i="6"/>
  <c r="O73" i="6"/>
  <c r="P70" i="6"/>
  <c r="O70" i="6"/>
  <c r="O57" i="6"/>
  <c r="P51" i="6"/>
  <c r="O51" i="6"/>
  <c r="O46" i="6"/>
  <c r="AB42" i="6"/>
  <c r="AA42" i="6"/>
  <c r="Y42" i="6"/>
  <c r="X42" i="6"/>
  <c r="V42" i="6"/>
  <c r="U42" i="6"/>
  <c r="S42" i="6"/>
  <c r="R42" i="6"/>
  <c r="P42" i="6"/>
  <c r="O42" i="6"/>
  <c r="Q39" i="6"/>
  <c r="Q38" i="6"/>
  <c r="L34" i="6"/>
  <c r="H34" i="6"/>
  <c r="L31" i="6"/>
  <c r="H31" i="6"/>
  <c r="AF28" i="6"/>
  <c r="L28" i="6"/>
  <c r="H28" i="6"/>
  <c r="AF24" i="6"/>
  <c r="L24" i="6"/>
  <c r="H24" i="6"/>
  <c r="AF23" i="6"/>
  <c r="L23" i="6"/>
  <c r="H23" i="6"/>
  <c r="M19" i="6"/>
  <c r="I19" i="6"/>
  <c r="D19" i="6"/>
  <c r="M18" i="6"/>
  <c r="I18" i="6"/>
  <c r="D18" i="6"/>
  <c r="AF15" i="6"/>
  <c r="M15" i="6"/>
  <c r="I15" i="6"/>
  <c r="AF14" i="6"/>
  <c r="M14" i="6"/>
  <c r="I14" i="6"/>
  <c r="D9" i="6"/>
  <c r="P84" i="5"/>
  <c r="O84" i="5"/>
  <c r="O73" i="5"/>
  <c r="O70" i="5"/>
  <c r="O57" i="5"/>
  <c r="P51" i="5"/>
  <c r="O51" i="5"/>
  <c r="P46" i="5"/>
  <c r="O46" i="5"/>
  <c r="AB42" i="5"/>
  <c r="AA42" i="5"/>
  <c r="Y42" i="5"/>
  <c r="X42" i="5"/>
  <c r="V42" i="5"/>
  <c r="U42" i="5"/>
  <c r="S42" i="5"/>
  <c r="R42" i="5"/>
  <c r="P42" i="5"/>
  <c r="L34" i="5"/>
  <c r="H34" i="5"/>
  <c r="L31" i="5"/>
  <c r="H31" i="5"/>
  <c r="L28" i="5"/>
  <c r="H28" i="5"/>
  <c r="L24" i="5"/>
  <c r="H24" i="5"/>
  <c r="L23" i="5"/>
  <c r="H23" i="5"/>
  <c r="M19" i="5"/>
  <c r="I19" i="5"/>
  <c r="D19" i="5"/>
  <c r="M18" i="5"/>
  <c r="I18" i="5"/>
  <c r="D18" i="5"/>
  <c r="M15" i="5"/>
  <c r="I15" i="5"/>
  <c r="M14" i="5"/>
  <c r="I14" i="5"/>
  <c r="D9" i="5"/>
  <c r="R57" i="5" s="1"/>
  <c r="E15" i="2"/>
  <c r="D15" i="2" s="1"/>
  <c r="R51" i="5" l="1"/>
  <c r="AF73" i="5"/>
  <c r="S73" i="5"/>
  <c r="S57" i="5"/>
  <c r="S70" i="5"/>
  <c r="S51" i="5"/>
  <c r="R46" i="5"/>
  <c r="R70" i="5"/>
  <c r="R73" i="5"/>
  <c r="AF57" i="5"/>
  <c r="AF46" i="5"/>
  <c r="S70" i="6"/>
  <c r="S57" i="6"/>
  <c r="R70" i="6"/>
  <c r="S73" i="6"/>
  <c r="S46" i="6"/>
  <c r="R57" i="6"/>
  <c r="R73" i="6"/>
  <c r="R46" i="6"/>
  <c r="AF51" i="5"/>
  <c r="Q93" i="6"/>
  <c r="Q40" i="6"/>
  <c r="AE42" i="6"/>
  <c r="AE42" i="5"/>
  <c r="AD42" i="6"/>
  <c r="R51" i="6"/>
  <c r="S51" i="6"/>
  <c r="F9" i="6"/>
  <c r="S46" i="5"/>
  <c r="F9" i="5"/>
  <c r="R84" i="5"/>
  <c r="AD42" i="5"/>
  <c r="AG42" i="5" s="1"/>
  <c r="O57" i="1"/>
  <c r="Q39" i="1"/>
  <c r="Q39" i="5" s="1"/>
  <c r="Q38" i="1"/>
  <c r="Q38" i="5" s="1"/>
  <c r="P31" i="1"/>
  <c r="O31" i="1"/>
  <c r="L31" i="1"/>
  <c r="H31" i="1"/>
  <c r="M19" i="1"/>
  <c r="I19" i="1"/>
  <c r="D19" i="1"/>
  <c r="P19" i="1" s="1"/>
  <c r="AF24" i="1"/>
  <c r="P24" i="1"/>
  <c r="O24" i="1"/>
  <c r="L24" i="1"/>
  <c r="H24" i="1"/>
  <c r="AF15" i="1"/>
  <c r="P15" i="1"/>
  <c r="O15" i="1"/>
  <c r="M15" i="1"/>
  <c r="I15" i="1"/>
  <c r="V73" i="5" l="1"/>
  <c r="V57" i="5"/>
  <c r="V70" i="5"/>
  <c r="V51" i="5"/>
  <c r="U51" i="5"/>
  <c r="U57" i="5"/>
  <c r="U46" i="5"/>
  <c r="U70" i="5"/>
  <c r="U73" i="5"/>
  <c r="Q93" i="5"/>
  <c r="V46" i="6"/>
  <c r="V70" i="6"/>
  <c r="U57" i="6"/>
  <c r="V57" i="6"/>
  <c r="V73" i="6"/>
  <c r="V51" i="6"/>
  <c r="U51" i="6"/>
  <c r="U70" i="6"/>
  <c r="U73" i="6"/>
  <c r="U46" i="6"/>
  <c r="O26" i="1"/>
  <c r="O26" i="5" s="1"/>
  <c r="O17" i="1"/>
  <c r="O20" i="1" s="1"/>
  <c r="AG42" i="6"/>
  <c r="P32" i="1"/>
  <c r="P31" i="6"/>
  <c r="P31" i="5"/>
  <c r="S24" i="1"/>
  <c r="P24" i="6"/>
  <c r="S24" i="6" s="1"/>
  <c r="P24" i="5"/>
  <c r="P26" i="1"/>
  <c r="S19" i="1"/>
  <c r="P19" i="6"/>
  <c r="S19" i="6" s="1"/>
  <c r="P19" i="5"/>
  <c r="S15" i="1"/>
  <c r="P15" i="6"/>
  <c r="S15" i="6" s="1"/>
  <c r="P15" i="5"/>
  <c r="P17" i="1"/>
  <c r="P20" i="1" s="1"/>
  <c r="O31" i="5"/>
  <c r="O31" i="6"/>
  <c r="O15" i="5"/>
  <c r="O15" i="6"/>
  <c r="O24" i="6"/>
  <c r="O24" i="5"/>
  <c r="O19" i="1"/>
  <c r="H9" i="6"/>
  <c r="U84" i="5"/>
  <c r="V46" i="5"/>
  <c r="H9" i="5"/>
  <c r="O32" i="1"/>
  <c r="O26" i="6" l="1"/>
  <c r="Y46" i="6"/>
  <c r="X70" i="6"/>
  <c r="Y73" i="6"/>
  <c r="Y70" i="6"/>
  <c r="Y51" i="6"/>
  <c r="Y57" i="6"/>
  <c r="X57" i="6"/>
  <c r="X73" i="6"/>
  <c r="X51" i="6"/>
  <c r="X46" i="6"/>
  <c r="O17" i="6"/>
  <c r="Y51" i="5"/>
  <c r="Y70" i="5"/>
  <c r="Y57" i="5"/>
  <c r="Y73" i="5"/>
  <c r="X57" i="5"/>
  <c r="X46" i="5"/>
  <c r="X73" i="5"/>
  <c r="X70" i="5"/>
  <c r="X51" i="5"/>
  <c r="O17" i="5"/>
  <c r="P32" i="6"/>
  <c r="P32" i="5"/>
  <c r="S26" i="1"/>
  <c r="P26" i="6"/>
  <c r="S26" i="6" s="1"/>
  <c r="P26" i="5"/>
  <c r="V24" i="1"/>
  <c r="S24" i="5"/>
  <c r="S20" i="1"/>
  <c r="P20" i="6"/>
  <c r="S20" i="6" s="1"/>
  <c r="P20" i="5"/>
  <c r="S17" i="1"/>
  <c r="P17" i="6"/>
  <c r="S17" i="6" s="1"/>
  <c r="P17" i="5"/>
  <c r="V19" i="1"/>
  <c r="S19" i="5"/>
  <c r="V15" i="1"/>
  <c r="S15" i="5"/>
  <c r="O32" i="6"/>
  <c r="O32" i="5"/>
  <c r="O20" i="5"/>
  <c r="O20" i="6"/>
  <c r="O19" i="5"/>
  <c r="O19" i="6"/>
  <c r="J9" i="6"/>
  <c r="Y46" i="5"/>
  <c r="J9" i="5"/>
  <c r="AB70" i="5" l="1"/>
  <c r="AB51" i="5"/>
  <c r="AB73" i="5"/>
  <c r="AB57" i="5"/>
  <c r="AA70" i="5"/>
  <c r="AA46" i="5"/>
  <c r="AA73" i="5"/>
  <c r="AA57" i="5"/>
  <c r="AA51" i="5"/>
  <c r="AB57" i="6"/>
  <c r="AE57" i="6" s="1"/>
  <c r="AB51" i="6"/>
  <c r="AE51" i="6" s="1"/>
  <c r="AB46" i="6"/>
  <c r="AE46" i="6" s="1"/>
  <c r="AB73" i="6"/>
  <c r="AE73" i="6" s="1"/>
  <c r="AA70" i="6"/>
  <c r="AD70" i="6" s="1"/>
  <c r="AB70" i="6"/>
  <c r="AE70" i="6" s="1"/>
  <c r="AA73" i="6"/>
  <c r="AD73" i="6" s="1"/>
  <c r="AA51" i="6"/>
  <c r="AD51" i="6" s="1"/>
  <c r="AA57" i="6"/>
  <c r="AD57" i="6" s="1"/>
  <c r="AA46" i="6"/>
  <c r="AD46" i="6" s="1"/>
  <c r="Y24" i="1"/>
  <c r="V24" i="6"/>
  <c r="V24" i="5"/>
  <c r="V26" i="1"/>
  <c r="S26" i="5"/>
  <c r="Y19" i="1"/>
  <c r="V19" i="6"/>
  <c r="V19" i="5"/>
  <c r="V20" i="1"/>
  <c r="S20" i="5"/>
  <c r="V17" i="1"/>
  <c r="S17" i="5"/>
  <c r="Y15" i="1"/>
  <c r="V15" i="6"/>
  <c r="V15" i="5"/>
  <c r="AE84" i="6"/>
  <c r="AD84" i="6"/>
  <c r="AB46" i="5"/>
  <c r="O14" i="1"/>
  <c r="Y26" i="1" l="1"/>
  <c r="V26" i="6"/>
  <c r="V26" i="5"/>
  <c r="AB24" i="1"/>
  <c r="AE24" i="1" s="1"/>
  <c r="Y24" i="6"/>
  <c r="Y24" i="5"/>
  <c r="Y17" i="1"/>
  <c r="V17" i="6"/>
  <c r="V17" i="5"/>
  <c r="Y20" i="1"/>
  <c r="V20" i="6"/>
  <c r="V20" i="5"/>
  <c r="AB19" i="1"/>
  <c r="AE19" i="1" s="1"/>
  <c r="Y19" i="6"/>
  <c r="Y19" i="5"/>
  <c r="AB15" i="1"/>
  <c r="AE15" i="1" s="1"/>
  <c r="Y15" i="6"/>
  <c r="Y15" i="5"/>
  <c r="AG73" i="6"/>
  <c r="AG51" i="6"/>
  <c r="AG70" i="6"/>
  <c r="O16" i="1"/>
  <c r="O14" i="5"/>
  <c r="O14" i="6"/>
  <c r="AG84" i="6"/>
  <c r="AG57" i="6"/>
  <c r="AG46" i="6"/>
  <c r="O70" i="1"/>
  <c r="AB26" i="1" l="1"/>
  <c r="AE26" i="1" s="1"/>
  <c r="Y26" i="6"/>
  <c r="Y26" i="5"/>
  <c r="AB24" i="6"/>
  <c r="AE24" i="6" s="1"/>
  <c r="AB24" i="5"/>
  <c r="AE24" i="5" s="1"/>
  <c r="AB15" i="6"/>
  <c r="AE15" i="6" s="1"/>
  <c r="AB15" i="5"/>
  <c r="AE15" i="5" s="1"/>
  <c r="AB19" i="6"/>
  <c r="AE19" i="6" s="1"/>
  <c r="AB19" i="5"/>
  <c r="AE19" i="5" s="1"/>
  <c r="AB17" i="1"/>
  <c r="AE17" i="1" s="1"/>
  <c r="Y17" i="6"/>
  <c r="Y17" i="5"/>
  <c r="AB20" i="1"/>
  <c r="AE20" i="1" s="1"/>
  <c r="Y20" i="6"/>
  <c r="Y20" i="5"/>
  <c r="O16" i="5"/>
  <c r="O16" i="6"/>
  <c r="P14" i="1"/>
  <c r="AB26" i="6" l="1"/>
  <c r="AE26" i="6" s="1"/>
  <c r="AB26" i="5"/>
  <c r="AE26" i="5" s="1"/>
  <c r="AB20" i="6"/>
  <c r="AE20" i="6" s="1"/>
  <c r="AB20" i="5"/>
  <c r="AE20" i="5" s="1"/>
  <c r="AB17" i="6"/>
  <c r="AE17" i="6" s="1"/>
  <c r="AB17" i="5"/>
  <c r="AE17" i="5" s="1"/>
  <c r="P14" i="6"/>
  <c r="S14" i="6" s="1"/>
  <c r="P14" i="5"/>
  <c r="P16" i="1"/>
  <c r="AF28" i="1"/>
  <c r="AF23" i="1"/>
  <c r="AF14" i="1"/>
  <c r="Q93" i="1"/>
  <c r="F66" i="3"/>
  <c r="F65" i="3"/>
  <c r="F64" i="3"/>
  <c r="F63" i="3"/>
  <c r="F62" i="3"/>
  <c r="F61" i="3"/>
  <c r="F60" i="3"/>
  <c r="F59" i="3"/>
  <c r="F58" i="3"/>
  <c r="F57" i="3"/>
  <c r="F56" i="3"/>
  <c r="F55" i="3"/>
  <c r="F52" i="3"/>
  <c r="F51" i="3"/>
  <c r="F50" i="3"/>
  <c r="F49" i="3"/>
  <c r="F48" i="3"/>
  <c r="F47" i="3"/>
  <c r="F46" i="3"/>
  <c r="F45" i="3"/>
  <c r="F44" i="3"/>
  <c r="F43" i="3"/>
  <c r="F42" i="3"/>
  <c r="F41" i="3"/>
  <c r="F38" i="3"/>
  <c r="F37" i="3"/>
  <c r="F36" i="3"/>
  <c r="F35" i="3"/>
  <c r="F34" i="3"/>
  <c r="F33" i="3"/>
  <c r="F32" i="3"/>
  <c r="F31" i="3"/>
  <c r="F30" i="3"/>
  <c r="F29" i="3"/>
  <c r="F28" i="3"/>
  <c r="F27" i="3"/>
  <c r="E15" i="3"/>
  <c r="D15" i="3" s="1"/>
  <c r="E14" i="3"/>
  <c r="D14" i="3" s="1"/>
  <c r="E13" i="3"/>
  <c r="D13" i="3"/>
  <c r="E12" i="3"/>
  <c r="D12" i="3" s="1"/>
  <c r="E11" i="3"/>
  <c r="D11" i="3" s="1"/>
  <c r="E10" i="3"/>
  <c r="D10" i="3" s="1"/>
  <c r="E9" i="3"/>
  <c r="D9" i="3"/>
  <c r="J6" i="3"/>
  <c r="E23" i="3" s="1"/>
  <c r="J23" i="3" s="1"/>
  <c r="G6" i="3"/>
  <c r="E22" i="3" s="1"/>
  <c r="J22" i="3" s="1"/>
  <c r="D6" i="3"/>
  <c r="E21" i="3" s="1"/>
  <c r="J21" i="3" s="1"/>
  <c r="K21" i="3" s="1"/>
  <c r="E14" i="2"/>
  <c r="D14" i="2" s="1"/>
  <c r="E13" i="2"/>
  <c r="D13" i="2" s="1"/>
  <c r="E12" i="2"/>
  <c r="D12" i="2" s="1"/>
  <c r="E11" i="2"/>
  <c r="D11" i="2" s="1"/>
  <c r="E10" i="2"/>
  <c r="D10" i="2" s="1"/>
  <c r="E9" i="2"/>
  <c r="D9" i="2" s="1"/>
  <c r="E8" i="2"/>
  <c r="D8" i="2"/>
  <c r="J5" i="2"/>
  <c r="E23" i="2" s="1"/>
  <c r="J23" i="2" s="1"/>
  <c r="G5" i="2"/>
  <c r="E22" i="2" s="1"/>
  <c r="J22" i="2" s="1"/>
  <c r="D5" i="2"/>
  <c r="E21" i="2" s="1"/>
  <c r="J21" i="2" s="1"/>
  <c r="F39" i="3" l="1"/>
  <c r="F67" i="3"/>
  <c r="F53" i="3"/>
  <c r="P16" i="6"/>
  <c r="S16" i="6" s="1"/>
  <c r="P16" i="5"/>
  <c r="J17" i="2"/>
  <c r="G17" i="2"/>
  <c r="E17" i="2"/>
  <c r="K22" i="2" s="1"/>
  <c r="C66" i="3"/>
  <c r="C64" i="3"/>
  <c r="C62" i="3"/>
  <c r="C60" i="3"/>
  <c r="C58" i="3"/>
  <c r="C56" i="3"/>
  <c r="K23" i="3"/>
  <c r="C65" i="3"/>
  <c r="C63" i="3"/>
  <c r="C61" i="3"/>
  <c r="C59" i="3"/>
  <c r="C57" i="3"/>
  <c r="C55" i="3"/>
  <c r="K22" i="3"/>
  <c r="C51" i="3"/>
  <c r="E51" i="3" s="1"/>
  <c r="H51" i="3" s="1"/>
  <c r="I51" i="3" s="1"/>
  <c r="C49" i="3"/>
  <c r="E49" i="3" s="1"/>
  <c r="H49" i="3" s="1"/>
  <c r="I49" i="3" s="1"/>
  <c r="C47" i="3"/>
  <c r="E47" i="3" s="1"/>
  <c r="H47" i="3" s="1"/>
  <c r="I47" i="3" s="1"/>
  <c r="C45" i="3"/>
  <c r="E45" i="3" s="1"/>
  <c r="H45" i="3" s="1"/>
  <c r="I45" i="3" s="1"/>
  <c r="C43" i="3"/>
  <c r="E43" i="3" s="1"/>
  <c r="H43" i="3" s="1"/>
  <c r="I43" i="3" s="1"/>
  <c r="C41" i="3"/>
  <c r="E41" i="3" s="1"/>
  <c r="C52" i="3"/>
  <c r="E52" i="3" s="1"/>
  <c r="H52" i="3" s="1"/>
  <c r="I52" i="3" s="1"/>
  <c r="C50" i="3"/>
  <c r="E50" i="3" s="1"/>
  <c r="H50" i="3" s="1"/>
  <c r="I50" i="3" s="1"/>
  <c r="C48" i="3"/>
  <c r="E48" i="3" s="1"/>
  <c r="H48" i="3" s="1"/>
  <c r="I48" i="3" s="1"/>
  <c r="C46" i="3"/>
  <c r="E46" i="3" s="1"/>
  <c r="H46" i="3" s="1"/>
  <c r="I46" i="3" s="1"/>
  <c r="C44" i="3"/>
  <c r="E44" i="3" s="1"/>
  <c r="H44" i="3" s="1"/>
  <c r="I44" i="3" s="1"/>
  <c r="C42" i="3"/>
  <c r="E42" i="3" s="1"/>
  <c r="H42" i="3" s="1"/>
  <c r="I42" i="3" s="1"/>
  <c r="G52" i="3"/>
  <c r="C37" i="3"/>
  <c r="C35" i="3"/>
  <c r="C33" i="3"/>
  <c r="C31" i="3"/>
  <c r="C29" i="3"/>
  <c r="C27" i="3"/>
  <c r="C38" i="3"/>
  <c r="C36" i="3"/>
  <c r="C34" i="3"/>
  <c r="C32" i="3"/>
  <c r="C30" i="3"/>
  <c r="C28" i="3"/>
  <c r="G45" i="3"/>
  <c r="C51" i="2"/>
  <c r="C49" i="2"/>
  <c r="C47" i="2"/>
  <c r="C45" i="2"/>
  <c r="C43" i="2"/>
  <c r="C41" i="2"/>
  <c r="C52" i="2"/>
  <c r="C50" i="2"/>
  <c r="C48" i="2"/>
  <c r="C46" i="2"/>
  <c r="C44" i="2"/>
  <c r="C42" i="2"/>
  <c r="C66" i="2"/>
  <c r="C67" i="2"/>
  <c r="E67" i="2" s="1"/>
  <c r="C65" i="2"/>
  <c r="E65" i="2" s="1"/>
  <c r="C63" i="2"/>
  <c r="E63" i="2" s="1"/>
  <c r="C61" i="2"/>
  <c r="E61" i="2" s="1"/>
  <c r="C59" i="2"/>
  <c r="E59" i="2" s="1"/>
  <c r="C57" i="2"/>
  <c r="E57" i="2" s="1"/>
  <c r="C64" i="2"/>
  <c r="C62" i="2"/>
  <c r="K23" i="2"/>
  <c r="C60" i="2"/>
  <c r="C58" i="2"/>
  <c r="C56" i="2"/>
  <c r="C37" i="2"/>
  <c r="C35" i="2"/>
  <c r="E35" i="2" s="1"/>
  <c r="C33" i="2"/>
  <c r="E33" i="2" s="1"/>
  <c r="C31" i="2"/>
  <c r="E31" i="2" s="1"/>
  <c r="C29" i="2"/>
  <c r="E29" i="2" s="1"/>
  <c r="C27" i="2"/>
  <c r="E27" i="2" s="1"/>
  <c r="C36" i="2"/>
  <c r="E36" i="2" s="1"/>
  <c r="C34" i="2"/>
  <c r="E34" i="2" s="1"/>
  <c r="C32" i="2"/>
  <c r="E32" i="2" s="1"/>
  <c r="C30" i="2"/>
  <c r="E30" i="2" s="1"/>
  <c r="C28" i="2"/>
  <c r="E28" i="2" s="1"/>
  <c r="C26" i="2"/>
  <c r="E26" i="2" s="1"/>
  <c r="G47" i="3" l="1"/>
  <c r="G49" i="3"/>
  <c r="G41" i="3"/>
  <c r="F65" i="2"/>
  <c r="F59" i="2"/>
  <c r="H59" i="2" s="1"/>
  <c r="I59" i="2" s="1"/>
  <c r="F50" i="2"/>
  <c r="F44" i="2"/>
  <c r="G44" i="2" s="1"/>
  <c r="F35" i="2"/>
  <c r="H35" i="2" s="1"/>
  <c r="I35" i="2" s="1"/>
  <c r="F29" i="2"/>
  <c r="F58" i="2"/>
  <c r="F43" i="2"/>
  <c r="F28" i="2"/>
  <c r="H28" i="2" s="1"/>
  <c r="I28" i="2" s="1"/>
  <c r="F61" i="2"/>
  <c r="F46" i="2"/>
  <c r="F31" i="2"/>
  <c r="G31" i="2" s="1"/>
  <c r="F63" i="2"/>
  <c r="F57" i="2"/>
  <c r="F48" i="2"/>
  <c r="F42" i="2"/>
  <c r="F33" i="2"/>
  <c r="H33" i="2" s="1"/>
  <c r="I33" i="2" s="1"/>
  <c r="F27" i="2"/>
  <c r="H27" i="2" s="1"/>
  <c r="I27" i="2" s="1"/>
  <c r="F62" i="2"/>
  <c r="F56" i="2"/>
  <c r="G56" i="2" s="1"/>
  <c r="F47" i="2"/>
  <c r="G47" i="2" s="1"/>
  <c r="F41" i="2"/>
  <c r="F26" i="2"/>
  <c r="G26" i="2" s="1"/>
  <c r="F67" i="2"/>
  <c r="H67" i="2" s="1"/>
  <c r="I67" i="2" s="1"/>
  <c r="F37" i="2"/>
  <c r="F66" i="2"/>
  <c r="F60" i="2"/>
  <c r="F51" i="2"/>
  <c r="G51" i="2" s="1"/>
  <c r="F45" i="2"/>
  <c r="G45" i="2" s="1"/>
  <c r="F36" i="2"/>
  <c r="H36" i="2" s="1"/>
  <c r="I36" i="2" s="1"/>
  <c r="F30" i="2"/>
  <c r="H30" i="2" s="1"/>
  <c r="I30" i="2" s="1"/>
  <c r="F64" i="2"/>
  <c r="F49" i="2"/>
  <c r="F34" i="2"/>
  <c r="F32" i="2"/>
  <c r="H32" i="2" s="1"/>
  <c r="I32" i="2" s="1"/>
  <c r="F52" i="2"/>
  <c r="G52" i="2" s="1"/>
  <c r="H63" i="2"/>
  <c r="I63" i="2" s="1"/>
  <c r="H65" i="2"/>
  <c r="I65" i="2" s="1"/>
  <c r="H26" i="2"/>
  <c r="I26" i="2" s="1"/>
  <c r="K21" i="2"/>
  <c r="H61" i="2"/>
  <c r="I61" i="2" s="1"/>
  <c r="H34" i="2"/>
  <c r="I34" i="2" s="1"/>
  <c r="H29" i="2"/>
  <c r="I29" i="2" s="1"/>
  <c r="H57" i="2"/>
  <c r="I57" i="2" s="1"/>
  <c r="G63" i="2"/>
  <c r="G29" i="2"/>
  <c r="G30" i="2"/>
  <c r="E59" i="3"/>
  <c r="H59" i="3" s="1"/>
  <c r="I59" i="3" s="1"/>
  <c r="G59" i="3"/>
  <c r="E28" i="3"/>
  <c r="H28" i="3" s="1"/>
  <c r="I28" i="3" s="1"/>
  <c r="G28" i="3"/>
  <c r="E36" i="3"/>
  <c r="H36" i="3" s="1"/>
  <c r="I36" i="3" s="1"/>
  <c r="G36" i="3"/>
  <c r="G31" i="3"/>
  <c r="E31" i="3"/>
  <c r="H31" i="3" s="1"/>
  <c r="I31" i="3" s="1"/>
  <c r="G50" i="3"/>
  <c r="G43" i="3"/>
  <c r="E61" i="3"/>
  <c r="H61" i="3" s="1"/>
  <c r="I61" i="3" s="1"/>
  <c r="G61" i="3"/>
  <c r="G56" i="3"/>
  <c r="E56" i="3"/>
  <c r="H56" i="3" s="1"/>
  <c r="I56" i="3" s="1"/>
  <c r="G64" i="3"/>
  <c r="E64" i="3"/>
  <c r="H64" i="3" s="1"/>
  <c r="I64" i="3" s="1"/>
  <c r="E34" i="3"/>
  <c r="H34" i="3" s="1"/>
  <c r="I34" i="3" s="1"/>
  <c r="G34" i="3"/>
  <c r="G29" i="3"/>
  <c r="E29" i="3"/>
  <c r="H29" i="3" s="1"/>
  <c r="I29" i="3" s="1"/>
  <c r="G62" i="3"/>
  <c r="E62" i="3"/>
  <c r="H62" i="3" s="1"/>
  <c r="I62" i="3" s="1"/>
  <c r="E30" i="3"/>
  <c r="H30" i="3" s="1"/>
  <c r="I30" i="3" s="1"/>
  <c r="G30" i="3"/>
  <c r="E38" i="3"/>
  <c r="H38" i="3" s="1"/>
  <c r="I38" i="3" s="1"/>
  <c r="G38" i="3"/>
  <c r="G33" i="3"/>
  <c r="E33" i="3"/>
  <c r="H33" i="3" s="1"/>
  <c r="I33" i="3" s="1"/>
  <c r="G48" i="3"/>
  <c r="E53" i="3"/>
  <c r="H41" i="3"/>
  <c r="G42" i="3"/>
  <c r="E55" i="3"/>
  <c r="G55" i="3"/>
  <c r="E63" i="3"/>
  <c r="H63" i="3" s="1"/>
  <c r="I63" i="3" s="1"/>
  <c r="G63" i="3"/>
  <c r="G58" i="3"/>
  <c r="E58" i="3"/>
  <c r="H58" i="3" s="1"/>
  <c r="I58" i="3" s="1"/>
  <c r="G66" i="3"/>
  <c r="E66" i="3"/>
  <c r="H66" i="3" s="1"/>
  <c r="I66" i="3" s="1"/>
  <c r="G37" i="3"/>
  <c r="E37" i="3"/>
  <c r="H37" i="3" s="1"/>
  <c r="I37" i="3" s="1"/>
  <c r="E32" i="3"/>
  <c r="H32" i="3" s="1"/>
  <c r="I32" i="3" s="1"/>
  <c r="G32" i="3"/>
  <c r="G27" i="3"/>
  <c r="E27" i="3"/>
  <c r="G35" i="3"/>
  <c r="E35" i="3"/>
  <c r="H35" i="3" s="1"/>
  <c r="I35" i="3" s="1"/>
  <c r="G44" i="3"/>
  <c r="G51" i="3"/>
  <c r="E57" i="3"/>
  <c r="H57" i="3" s="1"/>
  <c r="I57" i="3" s="1"/>
  <c r="G57" i="3"/>
  <c r="E65" i="3"/>
  <c r="H65" i="3" s="1"/>
  <c r="I65" i="3" s="1"/>
  <c r="G65" i="3"/>
  <c r="G60" i="3"/>
  <c r="E60" i="3"/>
  <c r="H60" i="3" s="1"/>
  <c r="I60" i="3" s="1"/>
  <c r="G46" i="3"/>
  <c r="E52" i="2"/>
  <c r="G65" i="2"/>
  <c r="E46" i="2"/>
  <c r="G46" i="2"/>
  <c r="E47" i="2"/>
  <c r="H47" i="2" s="1"/>
  <c r="I47" i="2" s="1"/>
  <c r="E45" i="2"/>
  <c r="E56" i="2"/>
  <c r="G62" i="2"/>
  <c r="E62" i="2"/>
  <c r="H62" i="2" s="1"/>
  <c r="I62" i="2" s="1"/>
  <c r="G66" i="2"/>
  <c r="E66" i="2"/>
  <c r="H66" i="2" s="1"/>
  <c r="I66" i="2" s="1"/>
  <c r="G61" i="2"/>
  <c r="G27" i="2"/>
  <c r="E48" i="2"/>
  <c r="G48" i="2"/>
  <c r="G41" i="2"/>
  <c r="E41" i="2"/>
  <c r="H41" i="2" s="1"/>
  <c r="G49" i="2"/>
  <c r="E49" i="2"/>
  <c r="H49" i="2" s="1"/>
  <c r="I49" i="2" s="1"/>
  <c r="G60" i="2"/>
  <c r="E60" i="2"/>
  <c r="E44" i="2"/>
  <c r="G28" i="2"/>
  <c r="G37" i="2"/>
  <c r="E37" i="2"/>
  <c r="H37" i="2" s="1"/>
  <c r="I37" i="2" s="1"/>
  <c r="G58" i="2"/>
  <c r="E58" i="2"/>
  <c r="H58" i="2" s="1"/>
  <c r="I58" i="2" s="1"/>
  <c r="G64" i="2"/>
  <c r="E64" i="2"/>
  <c r="H64" i="2" s="1"/>
  <c r="I64" i="2" s="1"/>
  <c r="G59" i="2"/>
  <c r="G57" i="2"/>
  <c r="G34" i="2"/>
  <c r="E42" i="2"/>
  <c r="H42" i="2" s="1"/>
  <c r="I42" i="2" s="1"/>
  <c r="G42" i="2"/>
  <c r="G50" i="2"/>
  <c r="E50" i="2"/>
  <c r="G43" i="2"/>
  <c r="E43" i="2"/>
  <c r="H43" i="2" s="1"/>
  <c r="I43" i="2" s="1"/>
  <c r="E51" i="2"/>
  <c r="H51" i="2" l="1"/>
  <c r="I51" i="2" s="1"/>
  <c r="H52" i="2"/>
  <c r="I52" i="2" s="1"/>
  <c r="H56" i="2"/>
  <c r="I56" i="2" s="1"/>
  <c r="H44" i="2"/>
  <c r="I44" i="2" s="1"/>
  <c r="G33" i="2"/>
  <c r="H31" i="2"/>
  <c r="I31" i="2" s="1"/>
  <c r="H60" i="2"/>
  <c r="I60" i="2" s="1"/>
  <c r="H46" i="2"/>
  <c r="I46" i="2" s="1"/>
  <c r="G36" i="2"/>
  <c r="H45" i="2"/>
  <c r="I45" i="2" s="1"/>
  <c r="G67" i="2"/>
  <c r="H50" i="2"/>
  <c r="I50" i="2" s="1"/>
  <c r="H48" i="2"/>
  <c r="I48" i="2" s="1"/>
  <c r="G35" i="2"/>
  <c r="G32" i="2"/>
  <c r="H38" i="2"/>
  <c r="I41" i="3"/>
  <c r="H53" i="3"/>
  <c r="E39" i="3"/>
  <c r="H27" i="3"/>
  <c r="E67" i="3"/>
  <c r="H55" i="3"/>
  <c r="I41" i="2"/>
  <c r="H68" i="2"/>
  <c r="H53" i="2" l="1"/>
  <c r="H70" i="2"/>
  <c r="H72" i="2" s="1"/>
  <c r="H73" i="2" s="1"/>
  <c r="H74" i="2" s="1"/>
  <c r="H39" i="3"/>
  <c r="H71" i="3" s="1"/>
  <c r="H72" i="3" s="1"/>
  <c r="H73" i="3" s="1"/>
  <c r="I27" i="3"/>
  <c r="H67" i="3"/>
  <c r="H69" i="3" s="1"/>
  <c r="I55" i="3"/>
  <c r="P84" i="1" l="1"/>
  <c r="O84" i="1"/>
  <c r="P73" i="1"/>
  <c r="O73" i="1"/>
  <c r="P70" i="1"/>
  <c r="P57" i="1"/>
  <c r="AB42" i="1"/>
  <c r="Y42" i="1"/>
  <c r="V42" i="1"/>
  <c r="P51" i="1"/>
  <c r="O51" i="1"/>
  <c r="P46" i="1"/>
  <c r="O46" i="1"/>
  <c r="S42" i="1"/>
  <c r="P42" i="1"/>
  <c r="O42" i="1"/>
  <c r="P34" i="1"/>
  <c r="P28" i="1"/>
  <c r="P23" i="1"/>
  <c r="D9" i="1"/>
  <c r="O34" i="1"/>
  <c r="O28" i="1"/>
  <c r="O23" i="1"/>
  <c r="L34" i="1"/>
  <c r="L28" i="1"/>
  <c r="L23" i="1"/>
  <c r="M18" i="1"/>
  <c r="M14" i="1"/>
  <c r="H34" i="1"/>
  <c r="H28" i="1"/>
  <c r="H23" i="1"/>
  <c r="I18" i="1"/>
  <c r="D18" i="1"/>
  <c r="O18" i="1" s="1"/>
  <c r="I14" i="1"/>
  <c r="R88" i="1" l="1"/>
  <c r="R57" i="1"/>
  <c r="R42" i="1"/>
  <c r="R15" i="1"/>
  <c r="R24" i="1"/>
  <c r="R19" i="1"/>
  <c r="R17" i="1"/>
  <c r="R26" i="1"/>
  <c r="R20" i="1"/>
  <c r="R14" i="1"/>
  <c r="R16" i="1"/>
  <c r="R23" i="1"/>
  <c r="R18" i="1"/>
  <c r="P34" i="6"/>
  <c r="P34" i="5"/>
  <c r="P28" i="6"/>
  <c r="S28" i="6" s="1"/>
  <c r="P28" i="5"/>
  <c r="P23" i="6"/>
  <c r="S23" i="6" s="1"/>
  <c r="P23" i="5"/>
  <c r="O35" i="1"/>
  <c r="O34" i="6"/>
  <c r="O34" i="5"/>
  <c r="O38" i="1"/>
  <c r="O21" i="1"/>
  <c r="O18" i="5"/>
  <c r="O18" i="6"/>
  <c r="O25" i="1"/>
  <c r="O23" i="5"/>
  <c r="O23" i="6"/>
  <c r="S84" i="1"/>
  <c r="T32" i="1"/>
  <c r="R32" i="1"/>
  <c r="R31" i="1"/>
  <c r="S32" i="1"/>
  <c r="S31" i="1"/>
  <c r="T31" i="1"/>
  <c r="O29" i="1"/>
  <c r="O28" i="6"/>
  <c r="O28" i="5"/>
  <c r="P29" i="1"/>
  <c r="P35" i="1"/>
  <c r="P25" i="1"/>
  <c r="S28" i="1"/>
  <c r="S28" i="5" s="1"/>
  <c r="R34" i="1"/>
  <c r="S23" i="1"/>
  <c r="S23" i="5" s="1"/>
  <c r="S34" i="1"/>
  <c r="S46" i="1"/>
  <c r="R51" i="1"/>
  <c r="R70" i="1"/>
  <c r="S57" i="1"/>
  <c r="R28" i="1"/>
  <c r="S14" i="1"/>
  <c r="R46" i="1"/>
  <c r="S51" i="1"/>
  <c r="S70" i="1"/>
  <c r="R73" i="1"/>
  <c r="F9" i="1"/>
  <c r="P18" i="1"/>
  <c r="S73" i="1"/>
  <c r="AE42" i="1"/>
  <c r="U26" i="1" l="1"/>
  <c r="R26" i="5"/>
  <c r="R26" i="6"/>
  <c r="T38" i="1"/>
  <c r="T31" i="6"/>
  <c r="T38" i="6" s="1"/>
  <c r="T31" i="5"/>
  <c r="U17" i="1"/>
  <c r="R17" i="5"/>
  <c r="R17" i="6"/>
  <c r="U20" i="1"/>
  <c r="R20" i="6"/>
  <c r="R20" i="5"/>
  <c r="U18" i="1"/>
  <c r="U19" i="1"/>
  <c r="R19" i="5"/>
  <c r="R19" i="6"/>
  <c r="U88" i="1"/>
  <c r="R88" i="6"/>
  <c r="R88" i="5"/>
  <c r="U23" i="1"/>
  <c r="U15" i="1"/>
  <c r="R15" i="5"/>
  <c r="R15" i="6"/>
  <c r="T39" i="1"/>
  <c r="T39" i="5" s="1"/>
  <c r="T32" i="6"/>
  <c r="T39" i="6" s="1"/>
  <c r="T32" i="5"/>
  <c r="U24" i="1"/>
  <c r="R24" i="5"/>
  <c r="R24" i="6"/>
  <c r="U16" i="1"/>
  <c r="U57" i="1"/>
  <c r="U42" i="1"/>
  <c r="W32" i="1"/>
  <c r="W39" i="1" s="1"/>
  <c r="W39" i="5" s="1"/>
  <c r="U14" i="1"/>
  <c r="R35" i="1"/>
  <c r="R35" i="6" s="1"/>
  <c r="R25" i="1"/>
  <c r="U25" i="1" s="1"/>
  <c r="S14" i="5"/>
  <c r="R21" i="1"/>
  <c r="U21" i="1" s="1"/>
  <c r="R35" i="5"/>
  <c r="R34" i="6"/>
  <c r="R34" i="5"/>
  <c r="S34" i="6"/>
  <c r="S34" i="5"/>
  <c r="P35" i="6"/>
  <c r="P35" i="5"/>
  <c r="U32" i="1"/>
  <c r="R32" i="6"/>
  <c r="R32" i="5"/>
  <c r="V31" i="1"/>
  <c r="S31" i="6"/>
  <c r="S31" i="5"/>
  <c r="V32" i="1"/>
  <c r="S32" i="6"/>
  <c r="S32" i="5"/>
  <c r="U31" i="1"/>
  <c r="R31" i="6"/>
  <c r="R31" i="5"/>
  <c r="R28" i="6"/>
  <c r="R28" i="5"/>
  <c r="S29" i="1"/>
  <c r="S29" i="5" s="1"/>
  <c r="P29" i="6"/>
  <c r="S29" i="6" s="1"/>
  <c r="P29" i="5"/>
  <c r="R23" i="6"/>
  <c r="R23" i="5"/>
  <c r="S25" i="1"/>
  <c r="S25" i="5" s="1"/>
  <c r="P25" i="6"/>
  <c r="S25" i="6" s="1"/>
  <c r="P25" i="5"/>
  <c r="R16" i="6"/>
  <c r="R16" i="5"/>
  <c r="P38" i="1"/>
  <c r="P18" i="6"/>
  <c r="P18" i="5"/>
  <c r="P38" i="5" s="1"/>
  <c r="R18" i="6"/>
  <c r="R18" i="5"/>
  <c r="R14" i="6"/>
  <c r="R14" i="5"/>
  <c r="O29" i="6"/>
  <c r="O29" i="5"/>
  <c r="S35" i="1"/>
  <c r="V35" i="1" s="1"/>
  <c r="O21" i="5"/>
  <c r="O21" i="6"/>
  <c r="O38" i="5"/>
  <c r="R38" i="1"/>
  <c r="O25" i="6"/>
  <c r="O25" i="5"/>
  <c r="R29" i="1"/>
  <c r="W31" i="1"/>
  <c r="O38" i="6"/>
  <c r="O35" i="5"/>
  <c r="O35" i="6"/>
  <c r="O39" i="1"/>
  <c r="O40" i="1" s="1"/>
  <c r="V28" i="1"/>
  <c r="U34" i="1"/>
  <c r="V34" i="1"/>
  <c r="V23" i="1"/>
  <c r="S18" i="1"/>
  <c r="P21" i="1"/>
  <c r="U35" i="1"/>
  <c r="U70" i="1"/>
  <c r="U51" i="1"/>
  <c r="U46" i="1"/>
  <c r="U28" i="1"/>
  <c r="V57" i="1"/>
  <c r="V84" i="1"/>
  <c r="V73" i="1"/>
  <c r="U73" i="1"/>
  <c r="V70" i="1"/>
  <c r="V51" i="1"/>
  <c r="V46" i="1"/>
  <c r="H9" i="1"/>
  <c r="V14" i="1"/>
  <c r="S16" i="1"/>
  <c r="Z32" i="1" l="1"/>
  <c r="AC32" i="1" s="1"/>
  <c r="X21" i="1"/>
  <c r="T93" i="6"/>
  <c r="T40" i="6"/>
  <c r="U88" i="6"/>
  <c r="U88" i="5"/>
  <c r="X88" i="1"/>
  <c r="T93" i="1"/>
  <c r="T38" i="5"/>
  <c r="X25" i="1"/>
  <c r="X25" i="5" s="1"/>
  <c r="X16" i="1"/>
  <c r="X20" i="1"/>
  <c r="U20" i="6"/>
  <c r="U20" i="5"/>
  <c r="W31" i="6"/>
  <c r="W38" i="6" s="1"/>
  <c r="W93" i="6" s="1"/>
  <c r="W31" i="5"/>
  <c r="X14" i="1"/>
  <c r="X15" i="1"/>
  <c r="U15" i="5"/>
  <c r="U15" i="6"/>
  <c r="X19" i="1"/>
  <c r="U19" i="6"/>
  <c r="U19" i="5"/>
  <c r="X26" i="1"/>
  <c r="U26" i="5"/>
  <c r="U26" i="6"/>
  <c r="X26" i="6" s="1"/>
  <c r="AA26" i="6" s="1"/>
  <c r="X42" i="1"/>
  <c r="X57" i="1"/>
  <c r="X28" i="1"/>
  <c r="W32" i="6"/>
  <c r="W39" i="6" s="1"/>
  <c r="W32" i="5"/>
  <c r="X24" i="1"/>
  <c r="U24" i="6"/>
  <c r="X24" i="6" s="1"/>
  <c r="AA24" i="6" s="1"/>
  <c r="AD24" i="6" s="1"/>
  <c r="AG24" i="6" s="1"/>
  <c r="U24" i="5"/>
  <c r="X23" i="1"/>
  <c r="X23" i="5" s="1"/>
  <c r="X18" i="1"/>
  <c r="X17" i="1"/>
  <c r="U17" i="5"/>
  <c r="U17" i="6"/>
  <c r="Y31" i="1"/>
  <c r="Y31" i="6" s="1"/>
  <c r="R25" i="6"/>
  <c r="R25" i="5"/>
  <c r="S16" i="5"/>
  <c r="V34" i="6"/>
  <c r="V34" i="5"/>
  <c r="V35" i="6"/>
  <c r="V35" i="5"/>
  <c r="U35" i="6"/>
  <c r="U35" i="5"/>
  <c r="U34" i="6"/>
  <c r="U34" i="5"/>
  <c r="S35" i="6"/>
  <c r="S35" i="5"/>
  <c r="Y32" i="1"/>
  <c r="V32" i="6"/>
  <c r="V32" i="5"/>
  <c r="X32" i="1"/>
  <c r="U32" i="6"/>
  <c r="U32" i="5"/>
  <c r="X31" i="1"/>
  <c r="U31" i="6"/>
  <c r="U31" i="5"/>
  <c r="V31" i="6"/>
  <c r="V31" i="5"/>
  <c r="V29" i="1"/>
  <c r="Y29" i="1" s="1"/>
  <c r="V28" i="6"/>
  <c r="V28" i="5"/>
  <c r="U28" i="6"/>
  <c r="U28" i="5"/>
  <c r="R29" i="6"/>
  <c r="R29" i="5"/>
  <c r="V25" i="1"/>
  <c r="V25" i="5" s="1"/>
  <c r="U23" i="6"/>
  <c r="X23" i="6" s="1"/>
  <c r="AA23" i="6" s="1"/>
  <c r="U23" i="5"/>
  <c r="V23" i="6"/>
  <c r="V23" i="5"/>
  <c r="U25" i="6"/>
  <c r="X25" i="6" s="1"/>
  <c r="AA25" i="6" s="1"/>
  <c r="U25" i="5"/>
  <c r="V14" i="6"/>
  <c r="V14" i="5"/>
  <c r="P39" i="1"/>
  <c r="P40" i="1" s="1"/>
  <c r="P90" i="1" s="1"/>
  <c r="P91" i="1" s="1"/>
  <c r="P92" i="1" s="1"/>
  <c r="P93" i="1" s="1"/>
  <c r="P21" i="6"/>
  <c r="P21" i="5"/>
  <c r="S18" i="6"/>
  <c r="P38" i="6"/>
  <c r="V18" i="1"/>
  <c r="S18" i="5"/>
  <c r="S38" i="5" s="1"/>
  <c r="U14" i="6"/>
  <c r="U14" i="5"/>
  <c r="R38" i="6"/>
  <c r="U16" i="6"/>
  <c r="U16" i="5"/>
  <c r="U18" i="6"/>
  <c r="U18" i="5"/>
  <c r="R21" i="6"/>
  <c r="R21" i="5"/>
  <c r="R39" i="1"/>
  <c r="R40" i="1" s="1"/>
  <c r="O39" i="6"/>
  <c r="O40" i="6" s="1"/>
  <c r="O90" i="6" s="1"/>
  <c r="O91" i="6" s="1"/>
  <c r="O92" i="6" s="1"/>
  <c r="O93" i="6" s="1"/>
  <c r="S38" i="1"/>
  <c r="R38" i="5"/>
  <c r="O39" i="5"/>
  <c r="O40" i="5" s="1"/>
  <c r="Z39" i="1"/>
  <c r="Z39" i="5" s="1"/>
  <c r="U38" i="1"/>
  <c r="U29" i="1"/>
  <c r="X29" i="1" s="1"/>
  <c r="W38" i="1"/>
  <c r="Z31" i="1"/>
  <c r="O90" i="1"/>
  <c r="O91" i="1" s="1"/>
  <c r="O92" i="1" s="1"/>
  <c r="O93" i="1" s="1"/>
  <c r="X34" i="1"/>
  <c r="X51" i="1"/>
  <c r="X70" i="1"/>
  <c r="X73" i="1"/>
  <c r="X46" i="1"/>
  <c r="X35" i="1"/>
  <c r="S21" i="1"/>
  <c r="Y28" i="1"/>
  <c r="Y14" i="1"/>
  <c r="Y84" i="1"/>
  <c r="Y73" i="1"/>
  <c r="Y57" i="1"/>
  <c r="Y70" i="1"/>
  <c r="Y51" i="1"/>
  <c r="Y46" i="1"/>
  <c r="Y35" i="1"/>
  <c r="J9" i="1"/>
  <c r="AA21" i="1" s="1"/>
  <c r="AD21" i="1" s="1"/>
  <c r="Y23" i="1"/>
  <c r="Y34" i="1"/>
  <c r="V16" i="1"/>
  <c r="Y31" i="5" l="1"/>
  <c r="AA18" i="1"/>
  <c r="AD18" i="1" s="1"/>
  <c r="Z32" i="5"/>
  <c r="AA28" i="1"/>
  <c r="AA29" i="1"/>
  <c r="Z32" i="6"/>
  <c r="Z39" i="6" s="1"/>
  <c r="AA16" i="1"/>
  <c r="AD16" i="1" s="1"/>
  <c r="AD28" i="1"/>
  <c r="AA25" i="1"/>
  <c r="AD25" i="1" s="1"/>
  <c r="AA19" i="1"/>
  <c r="AD19" i="1" s="1"/>
  <c r="AG19" i="1" s="1"/>
  <c r="X19" i="5"/>
  <c r="X19" i="6"/>
  <c r="Z31" i="6"/>
  <c r="Z38" i="6" s="1"/>
  <c r="Z93" i="6" s="1"/>
  <c r="Z31" i="5"/>
  <c r="AA23" i="1"/>
  <c r="AD23" i="1" s="1"/>
  <c r="AD26" i="6"/>
  <c r="AG26" i="6" s="1"/>
  <c r="T93" i="5"/>
  <c r="AA15" i="1"/>
  <c r="AD15" i="1" s="1"/>
  <c r="AG15" i="1" s="1"/>
  <c r="X15" i="6"/>
  <c r="X15" i="5"/>
  <c r="AA14" i="1"/>
  <c r="AD14" i="1" s="1"/>
  <c r="X88" i="5"/>
  <c r="AA88" i="1"/>
  <c r="X88" i="6"/>
  <c r="AA24" i="1"/>
  <c r="AA24" i="5" s="1"/>
  <c r="X24" i="5"/>
  <c r="AA26" i="1"/>
  <c r="AA26" i="5" s="1"/>
  <c r="X26" i="5"/>
  <c r="W93" i="1"/>
  <c r="W38" i="5"/>
  <c r="W93" i="5" s="1"/>
  <c r="AA42" i="1"/>
  <c r="AD42" i="1" s="1"/>
  <c r="AG42" i="1" s="1"/>
  <c r="AA57" i="1"/>
  <c r="AD57" i="1" s="1"/>
  <c r="AC39" i="1"/>
  <c r="AC39" i="5" s="1"/>
  <c r="AF39" i="5" s="1"/>
  <c r="AC32" i="6"/>
  <c r="AC39" i="6" s="1"/>
  <c r="AC32" i="5"/>
  <c r="AA17" i="1"/>
  <c r="AD17" i="1" s="1"/>
  <c r="AG17" i="1" s="1"/>
  <c r="X17" i="6"/>
  <c r="X17" i="5"/>
  <c r="AA20" i="1"/>
  <c r="X20" i="5"/>
  <c r="X20" i="6"/>
  <c r="AB31" i="1"/>
  <c r="AB31" i="5" s="1"/>
  <c r="V25" i="6"/>
  <c r="Y25" i="1"/>
  <c r="Y25" i="5" s="1"/>
  <c r="AD29" i="1"/>
  <c r="X34" i="6"/>
  <c r="X34" i="5"/>
  <c r="X35" i="6"/>
  <c r="X35" i="5"/>
  <c r="Y35" i="6"/>
  <c r="Y35" i="5"/>
  <c r="Y34" i="6"/>
  <c r="Y34" i="5"/>
  <c r="AA31" i="1"/>
  <c r="AD31" i="1" s="1"/>
  <c r="X31" i="6"/>
  <c r="X31" i="5"/>
  <c r="AA32" i="1"/>
  <c r="AD32" i="1" s="1"/>
  <c r="X32" i="6"/>
  <c r="X32" i="5"/>
  <c r="AB32" i="1"/>
  <c r="AE32" i="1" s="1"/>
  <c r="Y32" i="6"/>
  <c r="Y32" i="5"/>
  <c r="R39" i="6"/>
  <c r="R40" i="6" s="1"/>
  <c r="R90" i="6" s="1"/>
  <c r="R91" i="6" s="1"/>
  <c r="R92" i="6" s="1"/>
  <c r="R93" i="6" s="1"/>
  <c r="X29" i="6"/>
  <c r="X29" i="5"/>
  <c r="V29" i="6"/>
  <c r="V29" i="5"/>
  <c r="Y29" i="6"/>
  <c r="Y29" i="5"/>
  <c r="X28" i="6"/>
  <c r="X28" i="5"/>
  <c r="U29" i="6"/>
  <c r="U29" i="5"/>
  <c r="Y28" i="6"/>
  <c r="Y28" i="5"/>
  <c r="AD23" i="6"/>
  <c r="AB23" i="1"/>
  <c r="AE23" i="1" s="1"/>
  <c r="Y23" i="6"/>
  <c r="Y23" i="5"/>
  <c r="AD25" i="6"/>
  <c r="X38" i="1"/>
  <c r="X21" i="6"/>
  <c r="X21" i="5"/>
  <c r="Y14" i="6"/>
  <c r="Y14" i="5"/>
  <c r="X39" i="1"/>
  <c r="V18" i="6"/>
  <c r="V38" i="6" s="1"/>
  <c r="V18" i="5"/>
  <c r="V38" i="5" s="1"/>
  <c r="V16" i="6"/>
  <c r="V16" i="5"/>
  <c r="S38" i="6"/>
  <c r="Y18" i="1"/>
  <c r="Y38" i="1" s="1"/>
  <c r="X16" i="6"/>
  <c r="X16" i="5"/>
  <c r="U39" i="1"/>
  <c r="U40" i="1" s="1"/>
  <c r="U90" i="1" s="1"/>
  <c r="U91" i="1" s="1"/>
  <c r="U92" i="1" s="1"/>
  <c r="U93" i="1" s="1"/>
  <c r="V38" i="1"/>
  <c r="P39" i="5"/>
  <c r="U21" i="6"/>
  <c r="U21" i="5"/>
  <c r="S21" i="6"/>
  <c r="P39" i="6"/>
  <c r="P40" i="6" s="1"/>
  <c r="P90" i="6" s="1"/>
  <c r="P91" i="6" s="1"/>
  <c r="P92" i="6" s="1"/>
  <c r="P93" i="6" s="1"/>
  <c r="X14" i="6"/>
  <c r="X14" i="5"/>
  <c r="V21" i="1"/>
  <c r="S21" i="5"/>
  <c r="S39" i="5" s="1"/>
  <c r="S40" i="5" s="1"/>
  <c r="S90" i="5" s="1"/>
  <c r="S91" i="5" s="1"/>
  <c r="S92" i="5" s="1"/>
  <c r="S93" i="5" s="1"/>
  <c r="X18" i="6"/>
  <c r="X18" i="5"/>
  <c r="O90" i="5"/>
  <c r="O91" i="5" s="1"/>
  <c r="O92" i="5" s="1"/>
  <c r="O93" i="5" s="1"/>
  <c r="Z38" i="1"/>
  <c r="AC31" i="1"/>
  <c r="U38" i="6"/>
  <c r="R39" i="5"/>
  <c r="R40" i="5" s="1"/>
  <c r="R90" i="5" s="1"/>
  <c r="R91" i="5" s="1"/>
  <c r="R92" i="5" s="1"/>
  <c r="R93" i="5" s="1"/>
  <c r="S39" i="1"/>
  <c r="S40" i="1" s="1"/>
  <c r="S90" i="1" s="1"/>
  <c r="S91" i="1" s="1"/>
  <c r="S92" i="1" s="1"/>
  <c r="S93" i="1" s="1"/>
  <c r="U38" i="5"/>
  <c r="AB28" i="1"/>
  <c r="AE28" i="1" s="1"/>
  <c r="R90" i="1"/>
  <c r="R91" i="1" s="1"/>
  <c r="R92" i="1" s="1"/>
  <c r="R93" i="1" s="1"/>
  <c r="AA34" i="1"/>
  <c r="AD34" i="1" s="1"/>
  <c r="AA35" i="1"/>
  <c r="AD35" i="1" s="1"/>
  <c r="AB34" i="1"/>
  <c r="AE34" i="1" s="1"/>
  <c r="AA70" i="1"/>
  <c r="AD70" i="1" s="1"/>
  <c r="AA51" i="1"/>
  <c r="AD51" i="1" s="1"/>
  <c r="AA46" i="1"/>
  <c r="AD46" i="1" s="1"/>
  <c r="AB46" i="1"/>
  <c r="AE46" i="1" s="1"/>
  <c r="AB57" i="1"/>
  <c r="AB35" i="1"/>
  <c r="AE35" i="1" s="1"/>
  <c r="AB70" i="1"/>
  <c r="AE70" i="1" s="1"/>
  <c r="AB29" i="1"/>
  <c r="AE29" i="1" s="1"/>
  <c r="AB84" i="1"/>
  <c r="AE84" i="1" s="1"/>
  <c r="AB73" i="1"/>
  <c r="AE73" i="1" s="1"/>
  <c r="AA73" i="1"/>
  <c r="AD73" i="1" s="1"/>
  <c r="AB51" i="1"/>
  <c r="AE51" i="1" s="1"/>
  <c r="AB14" i="1"/>
  <c r="AE14" i="1" s="1"/>
  <c r="AA25" i="5"/>
  <c r="AD25" i="5" s="1"/>
  <c r="AA23" i="5"/>
  <c r="AD23" i="5" s="1"/>
  <c r="Y16" i="1"/>
  <c r="AD26" i="5" l="1"/>
  <c r="AG26" i="5" s="1"/>
  <c r="AG28" i="1"/>
  <c r="AE31" i="5"/>
  <c r="AF32" i="5"/>
  <c r="AD24" i="5"/>
  <c r="AG24" i="5" s="1"/>
  <c r="AB31" i="6"/>
  <c r="AE31" i="6" s="1"/>
  <c r="AG14" i="1"/>
  <c r="AC31" i="6"/>
  <c r="AC31" i="5"/>
  <c r="AF31" i="5" s="1"/>
  <c r="AD24" i="1"/>
  <c r="AG24" i="1" s="1"/>
  <c r="Z93" i="1"/>
  <c r="Z38" i="5"/>
  <c r="Z93" i="5" s="1"/>
  <c r="AG23" i="1"/>
  <c r="AA20" i="6"/>
  <c r="AD20" i="6" s="1"/>
  <c r="AG20" i="6" s="1"/>
  <c r="AA20" i="5"/>
  <c r="AD20" i="5" s="1"/>
  <c r="AG20" i="5" s="1"/>
  <c r="AA15" i="6"/>
  <c r="AD15" i="6" s="1"/>
  <c r="AG15" i="6" s="1"/>
  <c r="AA15" i="5"/>
  <c r="AD15" i="5" s="1"/>
  <c r="AG15" i="5" s="1"/>
  <c r="AA88" i="5"/>
  <c r="AA88" i="6"/>
  <c r="AD88" i="6" s="1"/>
  <c r="AA17" i="6"/>
  <c r="AD17" i="6" s="1"/>
  <c r="AG17" i="6" s="1"/>
  <c r="AA17" i="5"/>
  <c r="AD17" i="5" s="1"/>
  <c r="AG17" i="5" s="1"/>
  <c r="AD26" i="1"/>
  <c r="AG26" i="1" s="1"/>
  <c r="AA19" i="6"/>
  <c r="AD19" i="6" s="1"/>
  <c r="AG19" i="6" s="1"/>
  <c r="AA19" i="5"/>
  <c r="AD19" i="5" s="1"/>
  <c r="AG19" i="5" s="1"/>
  <c r="AD20" i="1"/>
  <c r="AG20" i="1" s="1"/>
  <c r="AG34" i="1"/>
  <c r="AG32" i="1"/>
  <c r="AE31" i="1"/>
  <c r="AG31" i="1" s="1"/>
  <c r="Y25" i="6"/>
  <c r="AB25" i="1"/>
  <c r="AB25" i="6" s="1"/>
  <c r="AG29" i="1"/>
  <c r="AG35" i="1"/>
  <c r="AB35" i="6"/>
  <c r="AE35" i="6" s="1"/>
  <c r="AB35" i="5"/>
  <c r="AE35" i="5" s="1"/>
  <c r="AA35" i="6"/>
  <c r="AD35" i="6" s="1"/>
  <c r="AA35" i="5"/>
  <c r="AD35" i="5" s="1"/>
  <c r="AA34" i="6"/>
  <c r="AD34" i="6" s="1"/>
  <c r="AA34" i="5"/>
  <c r="AD34" i="5" s="1"/>
  <c r="AB34" i="6"/>
  <c r="AE34" i="6" s="1"/>
  <c r="AB34" i="5"/>
  <c r="AE34" i="5" s="1"/>
  <c r="AA32" i="6"/>
  <c r="AD32" i="6" s="1"/>
  <c r="AA32" i="5"/>
  <c r="AD32" i="5" s="1"/>
  <c r="AA31" i="6"/>
  <c r="AD31" i="6" s="1"/>
  <c r="AA31" i="5"/>
  <c r="AD31" i="5" s="1"/>
  <c r="AB32" i="6"/>
  <c r="AE32" i="6" s="1"/>
  <c r="AB32" i="5"/>
  <c r="AE32" i="5" s="1"/>
  <c r="AB29" i="6"/>
  <c r="AE29" i="6" s="1"/>
  <c r="AB29" i="5"/>
  <c r="AE29" i="5" s="1"/>
  <c r="AA28" i="6"/>
  <c r="AD28" i="6" s="1"/>
  <c r="AA28" i="5"/>
  <c r="AD28" i="5" s="1"/>
  <c r="AA29" i="6"/>
  <c r="AD29" i="6" s="1"/>
  <c r="AA29" i="5"/>
  <c r="AD29" i="5" s="1"/>
  <c r="AB28" i="6"/>
  <c r="AE28" i="6" s="1"/>
  <c r="AB28" i="5"/>
  <c r="AE28" i="5" s="1"/>
  <c r="AB23" i="6"/>
  <c r="AE23" i="6" s="1"/>
  <c r="AG23" i="6" s="1"/>
  <c r="AB23" i="5"/>
  <c r="AE23" i="5" s="1"/>
  <c r="AG23" i="5" s="1"/>
  <c r="AA18" i="6"/>
  <c r="AD18" i="6" s="1"/>
  <c r="AA18" i="5"/>
  <c r="AD18" i="5" s="1"/>
  <c r="Y21" i="1"/>
  <c r="V21" i="6"/>
  <c r="V39" i="6" s="1"/>
  <c r="V40" i="6" s="1"/>
  <c r="V90" i="6" s="1"/>
  <c r="V91" i="6" s="1"/>
  <c r="V92" i="6" s="1"/>
  <c r="V93" i="6" s="1"/>
  <c r="V21" i="5"/>
  <c r="V39" i="5" s="1"/>
  <c r="V40" i="5" s="1"/>
  <c r="V90" i="5" s="1"/>
  <c r="V91" i="5" s="1"/>
  <c r="V92" i="5" s="1"/>
  <c r="V93" i="5" s="1"/>
  <c r="Y16" i="6"/>
  <c r="Y16" i="5"/>
  <c r="V39" i="1"/>
  <c r="V40" i="1" s="1"/>
  <c r="V90" i="1" s="1"/>
  <c r="V91" i="1" s="1"/>
  <c r="V92" i="1" s="1"/>
  <c r="V93" i="1" s="1"/>
  <c r="AA14" i="6"/>
  <c r="AD14" i="6" s="1"/>
  <c r="AA14" i="5"/>
  <c r="AD14" i="5" s="1"/>
  <c r="AB14" i="6"/>
  <c r="AE14" i="6" s="1"/>
  <c r="AB14" i="5"/>
  <c r="AE14" i="5" s="1"/>
  <c r="S39" i="6"/>
  <c r="S40" i="6" s="1"/>
  <c r="S90" i="6" s="1"/>
  <c r="S91" i="6" s="1"/>
  <c r="S92" i="6" s="1"/>
  <c r="S93" i="6" s="1"/>
  <c r="AA21" i="6"/>
  <c r="AD21" i="6" s="1"/>
  <c r="AA21" i="5"/>
  <c r="AD21" i="5" s="1"/>
  <c r="AA16" i="6"/>
  <c r="AD16" i="6" s="1"/>
  <c r="AA16" i="5"/>
  <c r="AD16" i="5" s="1"/>
  <c r="P40" i="5"/>
  <c r="P90" i="5" s="1"/>
  <c r="P91" i="5" s="1"/>
  <c r="P92" i="5" s="1"/>
  <c r="P93" i="5" s="1"/>
  <c r="AB18" i="1"/>
  <c r="AB38" i="1" s="1"/>
  <c r="AE38" i="1" s="1"/>
  <c r="Y18" i="6"/>
  <c r="Y18" i="5"/>
  <c r="AA38" i="1"/>
  <c r="AD38" i="1" s="1"/>
  <c r="U39" i="5"/>
  <c r="U40" i="5" s="1"/>
  <c r="U90" i="5" s="1"/>
  <c r="U91" i="5" s="1"/>
  <c r="U92" i="5" s="1"/>
  <c r="U93" i="5" s="1"/>
  <c r="X38" i="5"/>
  <c r="AC38" i="1"/>
  <c r="AF31" i="1"/>
  <c r="AF38" i="1" s="1"/>
  <c r="AF93" i="1" s="1"/>
  <c r="X38" i="6"/>
  <c r="AA39" i="1"/>
  <c r="AD39" i="1" s="1"/>
  <c r="U39" i="6"/>
  <c r="U40" i="6" s="1"/>
  <c r="U90" i="6" s="1"/>
  <c r="U91" i="6" s="1"/>
  <c r="U92" i="6" s="1"/>
  <c r="U93" i="6" s="1"/>
  <c r="X40" i="1"/>
  <c r="X90" i="1" s="1"/>
  <c r="X91" i="1" s="1"/>
  <c r="X92" i="1" s="1"/>
  <c r="AG70" i="1"/>
  <c r="AG73" i="1"/>
  <c r="AG46" i="1"/>
  <c r="AE57" i="1"/>
  <c r="AG57" i="1" s="1"/>
  <c r="AG51" i="1"/>
  <c r="AD84" i="1"/>
  <c r="AG84" i="1" s="1"/>
  <c r="AB16" i="1"/>
  <c r="AE16" i="1" s="1"/>
  <c r="AG16" i="1" s="1"/>
  <c r="AG31" i="5" l="1"/>
  <c r="AG31" i="6"/>
  <c r="AG35" i="5"/>
  <c r="AG14" i="6"/>
  <c r="AG34" i="6"/>
  <c r="AG35" i="6"/>
  <c r="AG14" i="5"/>
  <c r="AG28" i="5"/>
  <c r="AG28" i="6"/>
  <c r="AG32" i="6"/>
  <c r="AC93" i="1"/>
  <c r="AC38" i="5"/>
  <c r="AE25" i="6"/>
  <c r="AG25" i="6" s="1"/>
  <c r="AC38" i="6"/>
  <c r="AC93" i="6" s="1"/>
  <c r="AF31" i="6"/>
  <c r="AF38" i="6" s="1"/>
  <c r="AF93" i="6" s="1"/>
  <c r="AG34" i="5"/>
  <c r="AG32" i="5"/>
  <c r="AG29" i="5"/>
  <c r="AE25" i="1"/>
  <c r="AG25" i="1" s="1"/>
  <c r="AB25" i="5"/>
  <c r="AE25" i="5" s="1"/>
  <c r="AG25" i="5" s="1"/>
  <c r="AG29" i="6"/>
  <c r="AE18" i="1"/>
  <c r="AG18" i="1" s="1"/>
  <c r="Y39" i="1"/>
  <c r="Y40" i="1" s="1"/>
  <c r="Y90" i="1" s="1"/>
  <c r="Y91" i="1" s="1"/>
  <c r="Y92" i="1" s="1"/>
  <c r="Y93" i="1" s="1"/>
  <c r="Y38" i="5"/>
  <c r="AA38" i="6"/>
  <c r="AD38" i="6" s="1"/>
  <c r="Y38" i="6"/>
  <c r="AB18" i="6"/>
  <c r="AB38" i="6" s="1"/>
  <c r="AB18" i="5"/>
  <c r="AB38" i="5" s="1"/>
  <c r="AB16" i="6"/>
  <c r="AE16" i="6" s="1"/>
  <c r="AG16" i="6" s="1"/>
  <c r="AB16" i="5"/>
  <c r="AE16" i="5" s="1"/>
  <c r="AG16" i="5" s="1"/>
  <c r="AA38" i="5"/>
  <c r="AD38" i="5" s="1"/>
  <c r="Y21" i="6"/>
  <c r="Y39" i="6" s="1"/>
  <c r="Y21" i="5"/>
  <c r="AB21" i="1"/>
  <c r="AE21" i="1" s="1"/>
  <c r="AG21" i="1" s="1"/>
  <c r="AA39" i="6"/>
  <c r="X39" i="6"/>
  <c r="X40" i="6" s="1"/>
  <c r="X90" i="6" s="1"/>
  <c r="X91" i="6" s="1"/>
  <c r="X92" i="6" s="1"/>
  <c r="AA39" i="5"/>
  <c r="X39" i="5"/>
  <c r="X40" i="5" s="1"/>
  <c r="X90" i="5" s="1"/>
  <c r="X91" i="5" s="1"/>
  <c r="X92" i="5" s="1"/>
  <c r="X93" i="5" s="1"/>
  <c r="X93" i="1"/>
  <c r="AD40" i="1"/>
  <c r="AG38" i="1"/>
  <c r="AA40" i="1"/>
  <c r="AA90" i="1" s="1"/>
  <c r="AC93" i="5" l="1"/>
  <c r="AF38" i="5"/>
  <c r="AF93" i="5" s="1"/>
  <c r="AE18" i="5"/>
  <c r="AG18" i="5" s="1"/>
  <c r="Y40" i="6"/>
  <c r="Y90" i="6" s="1"/>
  <c r="Y91" i="6" s="1"/>
  <c r="Y92" i="6" s="1"/>
  <c r="Y93" i="6" s="1"/>
  <c r="AE38" i="6"/>
  <c r="AE18" i="6"/>
  <c r="AG18" i="6" s="1"/>
  <c r="AB21" i="6"/>
  <c r="AB21" i="5"/>
  <c r="AB39" i="5" s="1"/>
  <c r="AB40" i="5" s="1"/>
  <c r="AB90" i="5" s="1"/>
  <c r="AB39" i="1"/>
  <c r="AA40" i="5"/>
  <c r="AA90" i="5" s="1"/>
  <c r="AA91" i="5" s="1"/>
  <c r="Y39" i="5"/>
  <c r="AE38" i="5"/>
  <c r="AG38" i="5" s="1"/>
  <c r="X93" i="6"/>
  <c r="AD39" i="6"/>
  <c r="AA40" i="6"/>
  <c r="AA90" i="6" s="1"/>
  <c r="AD39" i="5"/>
  <c r="AA91" i="1"/>
  <c r="AD90" i="1"/>
  <c r="AE21" i="5" l="1"/>
  <c r="AG21" i="5" s="1"/>
  <c r="AD90" i="5"/>
  <c r="AB39" i="6"/>
  <c r="AE21" i="6"/>
  <c r="AG21" i="6" s="1"/>
  <c r="Y40" i="5"/>
  <c r="Y90" i="5" s="1"/>
  <c r="Y91" i="5" s="1"/>
  <c r="Y92" i="5" s="1"/>
  <c r="Y93" i="5" s="1"/>
  <c r="AE39" i="5"/>
  <c r="AE40" i="5" s="1"/>
  <c r="AE39" i="1"/>
  <c r="AB40" i="1"/>
  <c r="AB90" i="1" s="1"/>
  <c r="AG38" i="6"/>
  <c r="AB91" i="5"/>
  <c r="AA92" i="5"/>
  <c r="AA93" i="5" s="1"/>
  <c r="AD91" i="5"/>
  <c r="AD40" i="6"/>
  <c r="AD90" i="6"/>
  <c r="AA91" i="6"/>
  <c r="AD40" i="5"/>
  <c r="AA92" i="1"/>
  <c r="AA93" i="1" s="1"/>
  <c r="AD91" i="1"/>
  <c r="AG40" i="5" l="1"/>
  <c r="AG39" i="5"/>
  <c r="AB92" i="5"/>
  <c r="AB93" i="5" s="1"/>
  <c r="AE91" i="5"/>
  <c r="AE92" i="5" s="1"/>
  <c r="AB91" i="1"/>
  <c r="AE90" i="1"/>
  <c r="AG39" i="1"/>
  <c r="AG40" i="1" s="1"/>
  <c r="AE40" i="1"/>
  <c r="AE39" i="6"/>
  <c r="AB40" i="6"/>
  <c r="AB90" i="6" s="1"/>
  <c r="AE90" i="5"/>
  <c r="AG90" i="5" s="1"/>
  <c r="AD92" i="5"/>
  <c r="AA92" i="6"/>
  <c r="AA93" i="6" s="1"/>
  <c r="AD91" i="6"/>
  <c r="AD92" i="1"/>
  <c r="AG91" i="5" l="1"/>
  <c r="AG92" i="5"/>
  <c r="AE90" i="6"/>
  <c r="AG90" i="6" s="1"/>
  <c r="AB91" i="6"/>
  <c r="AG90" i="1"/>
  <c r="AB92" i="1"/>
  <c r="AB93" i="1" s="1"/>
  <c r="AE91" i="1"/>
  <c r="AE40" i="6"/>
  <c r="AG39" i="6"/>
  <c r="AG40" i="6" s="1"/>
  <c r="AE93" i="5"/>
  <c r="AD92" i="6"/>
  <c r="AD93" i="5"/>
  <c r="AD93" i="1"/>
  <c r="AG93" i="5" l="1"/>
  <c r="AE92" i="1"/>
  <c r="AG91" i="1"/>
  <c r="AB92" i="6"/>
  <c r="AB93" i="6" s="1"/>
  <c r="AE91" i="6"/>
  <c r="AD93" i="6"/>
  <c r="AE92" i="6" l="1"/>
  <c r="AG91" i="6"/>
  <c r="AE93" i="1"/>
  <c r="AG93" i="1" s="1"/>
  <c r="AG92" i="1"/>
  <c r="AE93" i="6" l="1"/>
  <c r="AG93" i="6" s="1"/>
  <c r="AG9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C9" authorId="0" shapeId="0" xr:uid="{00000000-0006-0000-0000-000001000000}">
      <text>
        <r>
          <rPr>
            <b/>
            <sz val="9"/>
            <color indexed="81"/>
            <rFont val="Tahoma"/>
            <family val="2"/>
          </rPr>
          <t>Catherine A Cuppett:</t>
        </r>
        <r>
          <rPr>
            <sz val="9"/>
            <color indexed="81"/>
            <rFont val="Tahoma"/>
            <family val="2"/>
          </rPr>
          <t xml:space="preserve">
enter desired inflation rate here</t>
        </r>
      </text>
    </comment>
    <comment ref="D14" authorId="0" shapeId="0" xr:uid="{00000000-0006-0000-0000-000002000000}">
      <text>
        <r>
          <rPr>
            <b/>
            <sz val="9"/>
            <color indexed="81"/>
            <rFont val="Tahoma"/>
            <family val="2"/>
          </rPr>
          <t>Catherine A Cuppett:</t>
        </r>
        <r>
          <rPr>
            <sz val="9"/>
            <color indexed="81"/>
            <rFont val="Tahoma"/>
            <family val="2"/>
          </rPr>
          <t xml:space="preserve">
enter base pay here for 9 month appointment</t>
        </r>
      </text>
    </comment>
    <comment ref="G14" authorId="0" shapeId="0" xr:uid="{00000000-0006-0000-0000-000003000000}">
      <text>
        <r>
          <rPr>
            <b/>
            <sz val="9"/>
            <color indexed="81"/>
            <rFont val="Tahoma"/>
            <family val="2"/>
          </rPr>
          <t>Catherine A Cuppett:</t>
        </r>
        <r>
          <rPr>
            <sz val="9"/>
            <color indexed="81"/>
            <rFont val="Tahoma"/>
            <family val="2"/>
          </rPr>
          <t xml:space="preserve">
enter % effort here where 11.11% = 1 academic month</t>
        </r>
      </text>
    </comment>
    <comment ref="K14" authorId="0" shapeId="0" xr:uid="{00000000-0006-0000-0000-000004000000}">
      <text>
        <r>
          <rPr>
            <b/>
            <sz val="9"/>
            <color indexed="81"/>
            <rFont val="Tahoma"/>
            <family val="2"/>
          </rPr>
          <t>Catherine A Cuppett:</t>
        </r>
        <r>
          <rPr>
            <sz val="9"/>
            <color indexed="81"/>
            <rFont val="Tahoma"/>
            <family val="2"/>
          </rPr>
          <t xml:space="preserve">
enter % effort here where 11.11% = 1 academic month</t>
        </r>
      </text>
    </comment>
    <comment ref="D15" authorId="0" shapeId="0" xr:uid="{00000000-0006-0000-0000-000005000000}">
      <text>
        <r>
          <rPr>
            <b/>
            <sz val="9"/>
            <color indexed="81"/>
            <rFont val="Tahoma"/>
            <family val="2"/>
          </rPr>
          <t>Catherine A Cuppett:</t>
        </r>
        <r>
          <rPr>
            <sz val="9"/>
            <color indexed="81"/>
            <rFont val="Tahoma"/>
            <family val="2"/>
          </rPr>
          <t xml:space="preserve">
enter base pay here for 9 month appointment</t>
        </r>
      </text>
    </comment>
    <comment ref="G15" authorId="0" shapeId="0" xr:uid="{00000000-0006-0000-0000-000006000000}">
      <text>
        <r>
          <rPr>
            <b/>
            <sz val="9"/>
            <color indexed="81"/>
            <rFont val="Tahoma"/>
            <family val="2"/>
          </rPr>
          <t>Catherine A Cuppett:</t>
        </r>
        <r>
          <rPr>
            <sz val="9"/>
            <color indexed="81"/>
            <rFont val="Tahoma"/>
            <family val="2"/>
          </rPr>
          <t xml:space="preserve">
enter % effort here where 11.11% = 1 academic month</t>
        </r>
      </text>
    </comment>
    <comment ref="K15" authorId="0" shapeId="0" xr:uid="{00000000-0006-0000-0000-000007000000}">
      <text>
        <r>
          <rPr>
            <b/>
            <sz val="9"/>
            <color indexed="81"/>
            <rFont val="Tahoma"/>
            <family val="2"/>
          </rPr>
          <t>Catherine A Cuppett:</t>
        </r>
        <r>
          <rPr>
            <sz val="9"/>
            <color indexed="81"/>
            <rFont val="Tahoma"/>
            <family val="2"/>
          </rPr>
          <t xml:space="preserve">
enter % effort here where 11.11% = 1 academic month</t>
        </r>
      </text>
    </comment>
    <comment ref="F16" authorId="0" shapeId="0" xr:uid="{00000000-0006-0000-0000-00000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17" authorId="0" shapeId="0" xr:uid="{00000000-0006-0000-0000-00000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18" authorId="0" shapeId="0" xr:uid="{00000000-0006-0000-0000-00000A000000}">
      <text>
        <r>
          <rPr>
            <b/>
            <sz val="9"/>
            <color indexed="81"/>
            <rFont val="Tahoma"/>
            <family val="2"/>
          </rPr>
          <t>Catherine A Cuppett:</t>
        </r>
        <r>
          <rPr>
            <sz val="9"/>
            <color indexed="81"/>
            <rFont val="Tahoma"/>
            <family val="2"/>
          </rPr>
          <t xml:space="preserve">
enter base pay here for 9 month appointment</t>
        </r>
      </text>
    </comment>
    <comment ref="G18" authorId="0" shapeId="0" xr:uid="{00000000-0006-0000-0000-00000B000000}">
      <text>
        <r>
          <rPr>
            <b/>
            <sz val="9"/>
            <color indexed="81"/>
            <rFont val="Tahoma"/>
            <family val="2"/>
          </rPr>
          <t>Catherine A Cuppett:</t>
        </r>
        <r>
          <rPr>
            <sz val="9"/>
            <color indexed="81"/>
            <rFont val="Tahoma"/>
            <family val="2"/>
          </rPr>
          <t xml:space="preserve">
enter % effort here where 33.33% = 1 summer month</t>
        </r>
      </text>
    </comment>
    <comment ref="K18" authorId="0" shapeId="0" xr:uid="{00000000-0006-0000-0000-00000C000000}">
      <text>
        <r>
          <rPr>
            <b/>
            <sz val="9"/>
            <color indexed="81"/>
            <rFont val="Tahoma"/>
            <family val="2"/>
          </rPr>
          <t>Catherine A Cuppett:</t>
        </r>
        <r>
          <rPr>
            <sz val="9"/>
            <color indexed="81"/>
            <rFont val="Tahoma"/>
            <family val="2"/>
          </rPr>
          <t xml:space="preserve">
enter % effort here where 33.33% = 1 summer month</t>
        </r>
      </text>
    </comment>
    <comment ref="D19" authorId="0" shapeId="0" xr:uid="{00000000-0006-0000-0000-00000D000000}">
      <text>
        <r>
          <rPr>
            <b/>
            <sz val="9"/>
            <color indexed="81"/>
            <rFont val="Tahoma"/>
            <family val="2"/>
          </rPr>
          <t>Catherine A Cuppett:</t>
        </r>
        <r>
          <rPr>
            <sz val="9"/>
            <color indexed="81"/>
            <rFont val="Tahoma"/>
            <family val="2"/>
          </rPr>
          <t xml:space="preserve">
enter base pay here for 12 month appointment</t>
        </r>
      </text>
    </comment>
    <comment ref="G19" authorId="0" shapeId="0" xr:uid="{00000000-0006-0000-0000-00000E000000}">
      <text>
        <r>
          <rPr>
            <b/>
            <sz val="9"/>
            <color indexed="81"/>
            <rFont val="Tahoma"/>
            <family val="2"/>
          </rPr>
          <t>Catherine A Cuppett:</t>
        </r>
        <r>
          <rPr>
            <sz val="9"/>
            <color indexed="81"/>
            <rFont val="Tahoma"/>
            <family val="2"/>
          </rPr>
          <t xml:space="preserve">
enter % effort here where 33.33% = 1 summer mon</t>
        </r>
      </text>
    </comment>
    <comment ref="K19" authorId="0" shapeId="0" xr:uid="{00000000-0006-0000-0000-00000F000000}">
      <text>
        <r>
          <rPr>
            <b/>
            <sz val="9"/>
            <color indexed="81"/>
            <rFont val="Tahoma"/>
            <family val="2"/>
          </rPr>
          <t>Catherine A Cuppett:</t>
        </r>
        <r>
          <rPr>
            <sz val="9"/>
            <color indexed="81"/>
            <rFont val="Tahoma"/>
            <family val="2"/>
          </rPr>
          <t xml:space="preserve">
enter % effort here where 8.33% = 1 calendar month</t>
        </r>
      </text>
    </comment>
    <comment ref="F20" authorId="0" shapeId="0" xr:uid="{00000000-0006-0000-0000-000010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1" authorId="0" shapeId="0" xr:uid="{00000000-0006-0000-0000-000011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3" authorId="0" shapeId="0" xr:uid="{00000000-0006-0000-0000-000012000000}">
      <text>
        <r>
          <rPr>
            <b/>
            <sz val="9"/>
            <color indexed="81"/>
            <rFont val="Tahoma"/>
            <family val="2"/>
          </rPr>
          <t>Catherine A Cuppett:</t>
        </r>
        <r>
          <rPr>
            <sz val="9"/>
            <color indexed="81"/>
            <rFont val="Tahoma"/>
            <family val="2"/>
          </rPr>
          <t xml:space="preserve">
enter base pay here for 12 month appointment</t>
        </r>
      </text>
    </comment>
    <comment ref="G23" authorId="0" shapeId="0" xr:uid="{00000000-0006-0000-0000-000013000000}">
      <text>
        <r>
          <rPr>
            <b/>
            <sz val="9"/>
            <color indexed="81"/>
            <rFont val="Tahoma"/>
            <family val="2"/>
          </rPr>
          <t>Catherine A Cuppett:</t>
        </r>
        <r>
          <rPr>
            <sz val="9"/>
            <color indexed="81"/>
            <rFont val="Tahoma"/>
            <family val="2"/>
          </rPr>
          <t xml:space="preserve">
enter % effort here where 8.33% = 1 calendar month</t>
        </r>
      </text>
    </comment>
    <comment ref="K23" authorId="0" shapeId="0" xr:uid="{00000000-0006-0000-0000-000014000000}">
      <text>
        <r>
          <rPr>
            <b/>
            <sz val="9"/>
            <color indexed="81"/>
            <rFont val="Tahoma"/>
            <family val="2"/>
          </rPr>
          <t>Catherine A Cuppett:</t>
        </r>
        <r>
          <rPr>
            <sz val="9"/>
            <color indexed="81"/>
            <rFont val="Tahoma"/>
            <family val="2"/>
          </rPr>
          <t xml:space="preserve">
enter % effort here where 8.33% = 1 calendar month</t>
        </r>
      </text>
    </comment>
    <comment ref="D24" authorId="0" shapeId="0" xr:uid="{00000000-0006-0000-0000-000015000000}">
      <text>
        <r>
          <rPr>
            <b/>
            <sz val="9"/>
            <color indexed="81"/>
            <rFont val="Tahoma"/>
            <family val="2"/>
          </rPr>
          <t>Catherine A Cuppett:</t>
        </r>
        <r>
          <rPr>
            <sz val="9"/>
            <color indexed="81"/>
            <rFont val="Tahoma"/>
            <family val="2"/>
          </rPr>
          <t xml:space="preserve">
enter base pay here for 12 month appointment</t>
        </r>
      </text>
    </comment>
    <comment ref="G24" authorId="0" shapeId="0" xr:uid="{00000000-0006-0000-0000-000016000000}">
      <text>
        <r>
          <rPr>
            <b/>
            <sz val="9"/>
            <color indexed="81"/>
            <rFont val="Tahoma"/>
            <family val="2"/>
          </rPr>
          <t>Catherine A Cuppett:</t>
        </r>
        <r>
          <rPr>
            <sz val="9"/>
            <color indexed="81"/>
            <rFont val="Tahoma"/>
            <family val="2"/>
          </rPr>
          <t xml:space="preserve">
enter % effort here where 8.33% = 1 calendar month</t>
        </r>
      </text>
    </comment>
    <comment ref="K24" authorId="0" shapeId="0" xr:uid="{00000000-0006-0000-0000-000017000000}">
      <text>
        <r>
          <rPr>
            <b/>
            <sz val="9"/>
            <color indexed="81"/>
            <rFont val="Tahoma"/>
            <family val="2"/>
          </rPr>
          <t>Catherine A Cuppett:</t>
        </r>
        <r>
          <rPr>
            <sz val="9"/>
            <color indexed="81"/>
            <rFont val="Tahoma"/>
            <family val="2"/>
          </rPr>
          <t xml:space="preserve">
enter % effort here where 8.33% = 1 calendar month</t>
        </r>
      </text>
    </comment>
    <comment ref="F25" authorId="0" shapeId="0" xr:uid="{00000000-0006-0000-0000-00001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6" authorId="0" shapeId="0" xr:uid="{00000000-0006-0000-0000-00001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8" authorId="0" shapeId="0" xr:uid="{00000000-0006-0000-0000-00001A000000}">
      <text>
        <r>
          <rPr>
            <b/>
            <sz val="9"/>
            <color indexed="81"/>
            <rFont val="Tahoma"/>
            <family val="2"/>
          </rPr>
          <t>Catherine A Cuppett:</t>
        </r>
        <r>
          <rPr>
            <sz val="9"/>
            <color indexed="81"/>
            <rFont val="Tahoma"/>
            <family val="2"/>
          </rPr>
          <t xml:space="preserve">
enter base pay here for 12 month appointment</t>
        </r>
      </text>
    </comment>
    <comment ref="G28" authorId="0" shapeId="0" xr:uid="{00000000-0006-0000-0000-00001B000000}">
      <text>
        <r>
          <rPr>
            <b/>
            <sz val="9"/>
            <color indexed="81"/>
            <rFont val="Tahoma"/>
            <family val="2"/>
          </rPr>
          <t>Catherine A Cuppett:</t>
        </r>
        <r>
          <rPr>
            <sz val="9"/>
            <color indexed="81"/>
            <rFont val="Tahoma"/>
            <family val="2"/>
          </rPr>
          <t xml:space="preserve">
enter % effort here where 8.33% = 1 calendar month</t>
        </r>
      </text>
    </comment>
    <comment ref="K28" authorId="0" shapeId="0" xr:uid="{00000000-0006-0000-0000-00001C000000}">
      <text>
        <r>
          <rPr>
            <b/>
            <sz val="9"/>
            <color indexed="81"/>
            <rFont val="Tahoma"/>
            <family val="2"/>
          </rPr>
          <t>Catherine A Cuppett:</t>
        </r>
        <r>
          <rPr>
            <sz val="9"/>
            <color indexed="81"/>
            <rFont val="Tahoma"/>
            <family val="2"/>
          </rPr>
          <t xml:space="preserve">
enter % effort here where 8.33% = 1 calendar month</t>
        </r>
      </text>
    </comment>
    <comment ref="F29" authorId="0" shapeId="0" xr:uid="{00000000-0006-0000-0000-00001D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31" authorId="0" shapeId="0" xr:uid="{00000000-0006-0000-0000-00001E000000}">
      <text>
        <r>
          <rPr>
            <b/>
            <sz val="9"/>
            <color indexed="81"/>
            <rFont val="Tahoma"/>
            <family val="2"/>
          </rPr>
          <t>Catherine A Cuppett:</t>
        </r>
        <r>
          <rPr>
            <sz val="9"/>
            <color indexed="81"/>
            <rFont val="Tahoma"/>
            <family val="2"/>
          </rPr>
          <t xml:space="preserve">
enter base pay here for 12 month appointment</t>
        </r>
      </text>
    </comment>
    <comment ref="G31" authorId="0" shapeId="0" xr:uid="{00000000-0006-0000-0000-00001F000000}">
      <text>
        <r>
          <rPr>
            <b/>
            <sz val="9"/>
            <color indexed="81"/>
            <rFont val="Tahoma"/>
            <family val="2"/>
          </rPr>
          <t>Catherine A Cuppett:</t>
        </r>
        <r>
          <rPr>
            <sz val="9"/>
            <color indexed="81"/>
            <rFont val="Tahoma"/>
            <family val="2"/>
          </rPr>
          <t xml:space="preserve">
enter % effort here where 8.33% = 1 calendar month</t>
        </r>
      </text>
    </comment>
    <comment ref="K31" authorId="0" shapeId="0" xr:uid="{00000000-0006-0000-0000-000020000000}">
      <text>
        <r>
          <rPr>
            <b/>
            <sz val="9"/>
            <color indexed="81"/>
            <rFont val="Tahoma"/>
            <family val="2"/>
          </rPr>
          <t>Catherine A Cuppett:</t>
        </r>
        <r>
          <rPr>
            <sz val="9"/>
            <color indexed="81"/>
            <rFont val="Tahoma"/>
            <family val="2"/>
          </rPr>
          <t xml:space="preserve">
enter % effort here where 8.33% = 1 calendar month</t>
        </r>
      </text>
    </comment>
    <comment ref="F32" authorId="0" shapeId="0" xr:uid="{00000000-0006-0000-0000-000021000000}">
      <text>
        <r>
          <rPr>
            <b/>
            <sz val="9"/>
            <color indexed="81"/>
            <rFont val="Tahoma"/>
            <family val="2"/>
          </rPr>
          <t>Catherine A Cuppett:</t>
        </r>
        <r>
          <rPr>
            <sz val="9"/>
            <color indexed="81"/>
            <rFont val="Tahoma"/>
            <family val="2"/>
          </rPr>
          <t xml:space="preserve">
Fringe benefit rates are in a table below and are based on 1/3 time assistantship</t>
        </r>
      </text>
    </comment>
    <comment ref="D34" authorId="0" shapeId="0" xr:uid="{00000000-0006-0000-0000-000022000000}">
      <text>
        <r>
          <rPr>
            <b/>
            <sz val="9"/>
            <color indexed="81"/>
            <rFont val="Tahoma"/>
            <family val="2"/>
          </rPr>
          <t>Catherine A Cuppett:</t>
        </r>
        <r>
          <rPr>
            <sz val="9"/>
            <color indexed="81"/>
            <rFont val="Tahoma"/>
            <family val="2"/>
          </rPr>
          <t xml:space="preserve">
enter base pay here for 12 month appointment</t>
        </r>
      </text>
    </comment>
    <comment ref="G34" authorId="0" shapeId="0" xr:uid="{00000000-0006-0000-0000-000023000000}">
      <text>
        <r>
          <rPr>
            <b/>
            <sz val="9"/>
            <color indexed="81"/>
            <rFont val="Tahoma"/>
            <family val="2"/>
          </rPr>
          <t>Catherine A Cuppett:</t>
        </r>
        <r>
          <rPr>
            <sz val="9"/>
            <color indexed="81"/>
            <rFont val="Tahoma"/>
            <family val="2"/>
          </rPr>
          <t xml:space="preserve">
enter % effort here where 8.33% = 1 calendar month</t>
        </r>
      </text>
    </comment>
    <comment ref="K34" authorId="0" shapeId="0" xr:uid="{00000000-0006-0000-0000-000024000000}">
      <text>
        <r>
          <rPr>
            <b/>
            <sz val="9"/>
            <color indexed="81"/>
            <rFont val="Tahoma"/>
            <family val="2"/>
          </rPr>
          <t>Catherine A Cuppett:</t>
        </r>
        <r>
          <rPr>
            <sz val="9"/>
            <color indexed="81"/>
            <rFont val="Tahoma"/>
            <family val="2"/>
          </rPr>
          <t xml:space="preserve">
enter % effort here where 8.33% = 1 calendar month</t>
        </r>
      </text>
    </comment>
    <comment ref="F35" authorId="0" shapeId="0" xr:uid="{00000000-0006-0000-0000-000025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A60" authorId="0" shapeId="0" xr:uid="{00000000-0006-0000-0000-000026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66" authorId="0" shapeId="0" xr:uid="{6F098116-8496-40B7-B0B7-999785DAEBC4}">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71" authorId="0" shapeId="0" xr:uid="{00000000-0006-0000-0000-000028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74" authorId="0" shapeId="0" xr:uid="{00000000-0006-0000-0000-000029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75" authorId="0" shapeId="0" xr:uid="{00000000-0006-0000-0000-00002A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78" authorId="0" shapeId="0" xr:uid="{00000000-0006-0000-0000-00002B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2" authorId="0" shapeId="0" xr:uid="{00000000-0006-0000-0000-00002C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D92" authorId="0" shapeId="0" xr:uid="{00000000-0006-0000-0000-00002D00000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C9" authorId="0" shapeId="0" xr:uid="{00000000-0006-0000-0100-000001000000}">
      <text>
        <r>
          <rPr>
            <b/>
            <sz val="9"/>
            <color indexed="81"/>
            <rFont val="Tahoma"/>
            <family val="2"/>
          </rPr>
          <t>Catherine A Cuppett:</t>
        </r>
        <r>
          <rPr>
            <sz val="9"/>
            <color indexed="81"/>
            <rFont val="Tahoma"/>
            <family val="2"/>
          </rPr>
          <t xml:space="preserve">
enter desired inflation rate here</t>
        </r>
      </text>
    </comment>
    <comment ref="D14" authorId="0" shapeId="0" xr:uid="{00000000-0006-0000-0100-000002000000}">
      <text>
        <r>
          <rPr>
            <b/>
            <sz val="9"/>
            <color indexed="81"/>
            <rFont val="Tahoma"/>
            <family val="2"/>
          </rPr>
          <t>Catherine A Cuppett:</t>
        </r>
        <r>
          <rPr>
            <sz val="9"/>
            <color indexed="81"/>
            <rFont val="Tahoma"/>
            <family val="2"/>
          </rPr>
          <t xml:space="preserve">
enter base pay here for 12 month appointment</t>
        </r>
      </text>
    </comment>
    <comment ref="G14" authorId="0" shapeId="0" xr:uid="{00000000-0006-0000-0100-000003000000}">
      <text>
        <r>
          <rPr>
            <b/>
            <sz val="9"/>
            <color indexed="81"/>
            <rFont val="Tahoma"/>
            <family val="2"/>
          </rPr>
          <t>Catherine A Cuppett:</t>
        </r>
        <r>
          <rPr>
            <sz val="9"/>
            <color indexed="81"/>
            <rFont val="Tahoma"/>
            <family val="2"/>
          </rPr>
          <t xml:space="preserve">
enter % effort here where 11.11% = 1 academic month</t>
        </r>
      </text>
    </comment>
    <comment ref="K14" authorId="0" shapeId="0" xr:uid="{00000000-0006-0000-0100-000004000000}">
      <text>
        <r>
          <rPr>
            <b/>
            <sz val="9"/>
            <color indexed="81"/>
            <rFont val="Tahoma"/>
            <family val="2"/>
          </rPr>
          <t>Catherine A Cuppett:</t>
        </r>
        <r>
          <rPr>
            <sz val="9"/>
            <color indexed="81"/>
            <rFont val="Tahoma"/>
            <family val="2"/>
          </rPr>
          <t xml:space="preserve">
enter % effort here where 8.33% = 1 calendar month</t>
        </r>
      </text>
    </comment>
    <comment ref="D15" authorId="0" shapeId="0" xr:uid="{00000000-0006-0000-0100-000005000000}">
      <text>
        <r>
          <rPr>
            <b/>
            <sz val="9"/>
            <color indexed="81"/>
            <rFont val="Tahoma"/>
            <family val="2"/>
          </rPr>
          <t>Catherine A Cuppett:</t>
        </r>
        <r>
          <rPr>
            <sz val="9"/>
            <color indexed="81"/>
            <rFont val="Tahoma"/>
            <family val="2"/>
          </rPr>
          <t xml:space="preserve">
enter base pay here for 12 month appointment</t>
        </r>
      </text>
    </comment>
    <comment ref="G15" authorId="0" shapeId="0" xr:uid="{00000000-0006-0000-0100-000006000000}">
      <text>
        <r>
          <rPr>
            <b/>
            <sz val="9"/>
            <color indexed="81"/>
            <rFont val="Tahoma"/>
            <family val="2"/>
          </rPr>
          <t>Catherine A Cuppett:</t>
        </r>
        <r>
          <rPr>
            <sz val="9"/>
            <color indexed="81"/>
            <rFont val="Tahoma"/>
            <family val="2"/>
          </rPr>
          <t xml:space="preserve">
enter % effort here where 11.11% = 1 academic month</t>
        </r>
      </text>
    </comment>
    <comment ref="K15" authorId="0" shapeId="0" xr:uid="{00000000-0006-0000-0100-000007000000}">
      <text>
        <r>
          <rPr>
            <b/>
            <sz val="9"/>
            <color indexed="81"/>
            <rFont val="Tahoma"/>
            <family val="2"/>
          </rPr>
          <t>Catherine A Cuppett:</t>
        </r>
        <r>
          <rPr>
            <sz val="9"/>
            <color indexed="81"/>
            <rFont val="Tahoma"/>
            <family val="2"/>
          </rPr>
          <t xml:space="preserve">
enter % effort here where 8.33% = 1 calendar month</t>
        </r>
      </text>
    </comment>
    <comment ref="F16" authorId="0" shapeId="0" xr:uid="{00000000-0006-0000-0100-00000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17" authorId="0" shapeId="0" xr:uid="{00000000-0006-0000-0100-00000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18" authorId="0" shapeId="0" xr:uid="{00000000-0006-0000-0100-00000A000000}">
      <text>
        <r>
          <rPr>
            <b/>
            <sz val="9"/>
            <color indexed="81"/>
            <rFont val="Tahoma"/>
            <family val="2"/>
          </rPr>
          <t>Catherine A Cuppett:</t>
        </r>
        <r>
          <rPr>
            <sz val="9"/>
            <color indexed="81"/>
            <rFont val="Tahoma"/>
            <family val="2"/>
          </rPr>
          <t xml:space="preserve">
enter base pay here for 12 month appointment</t>
        </r>
      </text>
    </comment>
    <comment ref="G18" authorId="0" shapeId="0" xr:uid="{00000000-0006-0000-0100-00000B000000}">
      <text>
        <r>
          <rPr>
            <b/>
            <sz val="9"/>
            <color indexed="81"/>
            <rFont val="Tahoma"/>
            <family val="2"/>
          </rPr>
          <t>Catherine A Cuppett:</t>
        </r>
        <r>
          <rPr>
            <sz val="9"/>
            <color indexed="81"/>
            <rFont val="Tahoma"/>
            <family val="2"/>
          </rPr>
          <t xml:space="preserve">
enter % effort here where 33.33% = 1 summer mon</t>
        </r>
      </text>
    </comment>
    <comment ref="K18" authorId="0" shapeId="0" xr:uid="{00000000-0006-0000-0100-00000C000000}">
      <text>
        <r>
          <rPr>
            <b/>
            <sz val="9"/>
            <color indexed="81"/>
            <rFont val="Tahoma"/>
            <family val="2"/>
          </rPr>
          <t>Catherine A Cuppett:</t>
        </r>
        <r>
          <rPr>
            <sz val="9"/>
            <color indexed="81"/>
            <rFont val="Tahoma"/>
            <family val="2"/>
          </rPr>
          <t xml:space="preserve">
enter % effort here where 8.33% = 1 calendar month</t>
        </r>
      </text>
    </comment>
    <comment ref="D19" authorId="0" shapeId="0" xr:uid="{00000000-0006-0000-0100-00000D000000}">
      <text>
        <r>
          <rPr>
            <b/>
            <sz val="9"/>
            <color indexed="81"/>
            <rFont val="Tahoma"/>
            <family val="2"/>
          </rPr>
          <t>Catherine A Cuppett:</t>
        </r>
        <r>
          <rPr>
            <sz val="9"/>
            <color indexed="81"/>
            <rFont val="Tahoma"/>
            <family val="2"/>
          </rPr>
          <t xml:space="preserve">
enter base pay here for 12 month appointment</t>
        </r>
      </text>
    </comment>
    <comment ref="G19" authorId="0" shapeId="0" xr:uid="{00000000-0006-0000-0100-00000E000000}">
      <text>
        <r>
          <rPr>
            <b/>
            <sz val="9"/>
            <color indexed="81"/>
            <rFont val="Tahoma"/>
            <family val="2"/>
          </rPr>
          <t>Catherine A Cuppett:</t>
        </r>
        <r>
          <rPr>
            <sz val="9"/>
            <color indexed="81"/>
            <rFont val="Tahoma"/>
            <family val="2"/>
          </rPr>
          <t xml:space="preserve">
enter % effort here where 33.33% = 1 summer mon</t>
        </r>
      </text>
    </comment>
    <comment ref="K19" authorId="0" shapeId="0" xr:uid="{00000000-0006-0000-0100-00000F000000}">
      <text>
        <r>
          <rPr>
            <b/>
            <sz val="9"/>
            <color indexed="81"/>
            <rFont val="Tahoma"/>
            <family val="2"/>
          </rPr>
          <t>Catherine A Cuppett:</t>
        </r>
        <r>
          <rPr>
            <sz val="9"/>
            <color indexed="81"/>
            <rFont val="Tahoma"/>
            <family val="2"/>
          </rPr>
          <t xml:space="preserve">
enter % effort here where 8.33% = 1 calendar month</t>
        </r>
      </text>
    </comment>
    <comment ref="F20" authorId="0" shapeId="0" xr:uid="{00000000-0006-0000-0100-000010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1" authorId="0" shapeId="0" xr:uid="{00000000-0006-0000-0100-000011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3" authorId="0" shapeId="0" xr:uid="{00000000-0006-0000-0100-000012000000}">
      <text>
        <r>
          <rPr>
            <b/>
            <sz val="9"/>
            <color indexed="81"/>
            <rFont val="Tahoma"/>
            <family val="2"/>
          </rPr>
          <t>Catherine A Cuppett:</t>
        </r>
        <r>
          <rPr>
            <sz val="9"/>
            <color indexed="81"/>
            <rFont val="Tahoma"/>
            <family val="2"/>
          </rPr>
          <t xml:space="preserve">
enter base pay here for 12 month appointment</t>
        </r>
      </text>
    </comment>
    <comment ref="G23" authorId="0" shapeId="0" xr:uid="{00000000-0006-0000-0100-000013000000}">
      <text>
        <r>
          <rPr>
            <b/>
            <sz val="9"/>
            <color indexed="81"/>
            <rFont val="Tahoma"/>
            <family val="2"/>
          </rPr>
          <t>Catherine A Cuppett:</t>
        </r>
        <r>
          <rPr>
            <sz val="9"/>
            <color indexed="81"/>
            <rFont val="Tahoma"/>
            <family val="2"/>
          </rPr>
          <t xml:space="preserve">
enter % effort here where 8.33% = 1 calendar month</t>
        </r>
      </text>
    </comment>
    <comment ref="K23" authorId="0" shapeId="0" xr:uid="{00000000-0006-0000-0100-000014000000}">
      <text>
        <r>
          <rPr>
            <b/>
            <sz val="9"/>
            <color indexed="81"/>
            <rFont val="Tahoma"/>
            <family val="2"/>
          </rPr>
          <t>Catherine A Cuppett:</t>
        </r>
        <r>
          <rPr>
            <sz val="9"/>
            <color indexed="81"/>
            <rFont val="Tahoma"/>
            <family val="2"/>
          </rPr>
          <t xml:space="preserve">
enter % effort here where 8.33% = 1 calendar month</t>
        </r>
      </text>
    </comment>
    <comment ref="D24" authorId="0" shapeId="0" xr:uid="{00000000-0006-0000-0100-000015000000}">
      <text>
        <r>
          <rPr>
            <b/>
            <sz val="9"/>
            <color indexed="81"/>
            <rFont val="Tahoma"/>
            <family val="2"/>
          </rPr>
          <t>Catherine A Cuppett:</t>
        </r>
        <r>
          <rPr>
            <sz val="9"/>
            <color indexed="81"/>
            <rFont val="Tahoma"/>
            <family val="2"/>
          </rPr>
          <t xml:space="preserve">
enter base pay here for 12 month appointment</t>
        </r>
      </text>
    </comment>
    <comment ref="G24" authorId="0" shapeId="0" xr:uid="{00000000-0006-0000-0100-000016000000}">
      <text>
        <r>
          <rPr>
            <b/>
            <sz val="9"/>
            <color indexed="81"/>
            <rFont val="Tahoma"/>
            <family val="2"/>
          </rPr>
          <t>Catherine A Cuppett:</t>
        </r>
        <r>
          <rPr>
            <sz val="9"/>
            <color indexed="81"/>
            <rFont val="Tahoma"/>
            <family val="2"/>
          </rPr>
          <t xml:space="preserve">
enter % effort here where 8.33% = 1 calendar month</t>
        </r>
      </text>
    </comment>
    <comment ref="K24" authorId="0" shapeId="0" xr:uid="{00000000-0006-0000-0100-000017000000}">
      <text>
        <r>
          <rPr>
            <b/>
            <sz val="9"/>
            <color indexed="81"/>
            <rFont val="Tahoma"/>
            <family val="2"/>
          </rPr>
          <t>Catherine A Cuppett:</t>
        </r>
        <r>
          <rPr>
            <sz val="9"/>
            <color indexed="81"/>
            <rFont val="Tahoma"/>
            <family val="2"/>
          </rPr>
          <t xml:space="preserve">
enter % effort here where 8.33% = 1 calendar month</t>
        </r>
      </text>
    </comment>
    <comment ref="F25" authorId="0" shapeId="0" xr:uid="{00000000-0006-0000-0100-00001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6" authorId="0" shapeId="0" xr:uid="{00000000-0006-0000-0100-00001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8" authorId="0" shapeId="0" xr:uid="{00000000-0006-0000-0100-00001A000000}">
      <text>
        <r>
          <rPr>
            <b/>
            <sz val="9"/>
            <color indexed="81"/>
            <rFont val="Tahoma"/>
            <family val="2"/>
          </rPr>
          <t>Catherine A Cuppett:</t>
        </r>
        <r>
          <rPr>
            <sz val="9"/>
            <color indexed="81"/>
            <rFont val="Tahoma"/>
            <family val="2"/>
          </rPr>
          <t xml:space="preserve">
enter base pay here for 12 month appointment</t>
        </r>
      </text>
    </comment>
    <comment ref="G28" authorId="0" shapeId="0" xr:uid="{00000000-0006-0000-0100-00001B000000}">
      <text>
        <r>
          <rPr>
            <b/>
            <sz val="9"/>
            <color indexed="81"/>
            <rFont val="Tahoma"/>
            <family val="2"/>
          </rPr>
          <t>Catherine A Cuppett:</t>
        </r>
        <r>
          <rPr>
            <sz val="9"/>
            <color indexed="81"/>
            <rFont val="Tahoma"/>
            <family val="2"/>
          </rPr>
          <t xml:space="preserve">
enter % effort here where 8.33% = 1 calendar month</t>
        </r>
      </text>
    </comment>
    <comment ref="K28" authorId="0" shapeId="0" xr:uid="{00000000-0006-0000-0100-00001C000000}">
      <text>
        <r>
          <rPr>
            <b/>
            <sz val="9"/>
            <color indexed="81"/>
            <rFont val="Tahoma"/>
            <family val="2"/>
          </rPr>
          <t>Catherine A Cuppett:</t>
        </r>
        <r>
          <rPr>
            <sz val="9"/>
            <color indexed="81"/>
            <rFont val="Tahoma"/>
            <family val="2"/>
          </rPr>
          <t xml:space="preserve">
enter % effort here where 8.33% = 1 calendar month</t>
        </r>
      </text>
    </comment>
    <comment ref="F29" authorId="0" shapeId="0" xr:uid="{00000000-0006-0000-0100-00001D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31" authorId="0" shapeId="0" xr:uid="{00000000-0006-0000-0100-00001E000000}">
      <text>
        <r>
          <rPr>
            <b/>
            <sz val="9"/>
            <color indexed="81"/>
            <rFont val="Tahoma"/>
            <family val="2"/>
          </rPr>
          <t>Catherine A Cuppett:</t>
        </r>
        <r>
          <rPr>
            <sz val="9"/>
            <color indexed="81"/>
            <rFont val="Tahoma"/>
            <family val="2"/>
          </rPr>
          <t xml:space="preserve">
enter base pay here for 12 month appointment</t>
        </r>
      </text>
    </comment>
    <comment ref="G31" authorId="0" shapeId="0" xr:uid="{00000000-0006-0000-0100-00001F000000}">
      <text>
        <r>
          <rPr>
            <b/>
            <sz val="9"/>
            <color indexed="81"/>
            <rFont val="Tahoma"/>
            <family val="2"/>
          </rPr>
          <t>Catherine A Cuppett:</t>
        </r>
        <r>
          <rPr>
            <sz val="9"/>
            <color indexed="81"/>
            <rFont val="Tahoma"/>
            <family val="2"/>
          </rPr>
          <t xml:space="preserve">
enter % effort here where 8.33% = 1 calendar month</t>
        </r>
      </text>
    </comment>
    <comment ref="K31" authorId="0" shapeId="0" xr:uid="{00000000-0006-0000-0100-000020000000}">
      <text>
        <r>
          <rPr>
            <b/>
            <sz val="9"/>
            <color indexed="81"/>
            <rFont val="Tahoma"/>
            <family val="2"/>
          </rPr>
          <t>Catherine A Cuppett:</t>
        </r>
        <r>
          <rPr>
            <sz val="9"/>
            <color indexed="81"/>
            <rFont val="Tahoma"/>
            <family val="2"/>
          </rPr>
          <t xml:space="preserve">
enter % effort here where 8.33% = 1 calendar month</t>
        </r>
      </text>
    </comment>
    <comment ref="F32" authorId="0" shapeId="0" xr:uid="{00000000-0006-0000-0100-000021000000}">
      <text>
        <r>
          <rPr>
            <b/>
            <sz val="9"/>
            <color indexed="81"/>
            <rFont val="Tahoma"/>
            <family val="2"/>
          </rPr>
          <t>Catherine A Cuppett:</t>
        </r>
        <r>
          <rPr>
            <sz val="9"/>
            <color indexed="81"/>
            <rFont val="Tahoma"/>
            <family val="2"/>
          </rPr>
          <t xml:space="preserve">
Fringe benefit rates are in a table below and are based on 1/3 time assistantship</t>
        </r>
      </text>
    </comment>
    <comment ref="D34" authorId="0" shapeId="0" xr:uid="{00000000-0006-0000-0100-000022000000}">
      <text>
        <r>
          <rPr>
            <b/>
            <sz val="9"/>
            <color indexed="81"/>
            <rFont val="Tahoma"/>
            <family val="2"/>
          </rPr>
          <t>Catherine A Cuppett:</t>
        </r>
        <r>
          <rPr>
            <sz val="9"/>
            <color indexed="81"/>
            <rFont val="Tahoma"/>
            <family val="2"/>
          </rPr>
          <t xml:space="preserve">
enter base pay here for 12 month appointment</t>
        </r>
      </text>
    </comment>
    <comment ref="G34" authorId="0" shapeId="0" xr:uid="{00000000-0006-0000-0100-000023000000}">
      <text>
        <r>
          <rPr>
            <b/>
            <sz val="9"/>
            <color indexed="81"/>
            <rFont val="Tahoma"/>
            <family val="2"/>
          </rPr>
          <t>Catherine A Cuppett:</t>
        </r>
        <r>
          <rPr>
            <sz val="9"/>
            <color indexed="81"/>
            <rFont val="Tahoma"/>
            <family val="2"/>
          </rPr>
          <t xml:space="preserve">
enter % effort here where 8.33% = 1 calendar month</t>
        </r>
      </text>
    </comment>
    <comment ref="K34" authorId="0" shapeId="0" xr:uid="{00000000-0006-0000-0100-000024000000}">
      <text>
        <r>
          <rPr>
            <b/>
            <sz val="9"/>
            <color indexed="81"/>
            <rFont val="Tahoma"/>
            <family val="2"/>
          </rPr>
          <t>Catherine A Cuppett:</t>
        </r>
        <r>
          <rPr>
            <sz val="9"/>
            <color indexed="81"/>
            <rFont val="Tahoma"/>
            <family val="2"/>
          </rPr>
          <t xml:space="preserve">
enter % effort here where 8.33% = 1 calendar month</t>
        </r>
      </text>
    </comment>
    <comment ref="F35" authorId="0" shapeId="0" xr:uid="{00000000-0006-0000-0100-000025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A60" authorId="0" shapeId="0" xr:uid="{00000000-0006-0000-0100-000026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66" authorId="0" shapeId="0" xr:uid="{867E3132-57CA-4232-9575-1FB13FEF2368}">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71" authorId="0" shapeId="0" xr:uid="{00000000-0006-0000-0100-000028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74" authorId="0" shapeId="0" xr:uid="{00000000-0006-0000-0100-000029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75" authorId="0" shapeId="0" xr:uid="{00000000-0006-0000-0100-00002A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78" authorId="0" shapeId="0" xr:uid="{00000000-0006-0000-0100-00002B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2" authorId="0" shapeId="0" xr:uid="{00000000-0006-0000-0100-00002C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D92" authorId="0" shapeId="0" xr:uid="{00000000-0006-0000-0100-00002D00000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C9" authorId="0" shapeId="0" xr:uid="{00000000-0006-0000-0200-000001000000}">
      <text>
        <r>
          <rPr>
            <b/>
            <sz val="9"/>
            <color indexed="81"/>
            <rFont val="Tahoma"/>
            <family val="2"/>
          </rPr>
          <t>Catherine A Cuppett:</t>
        </r>
        <r>
          <rPr>
            <sz val="9"/>
            <color indexed="81"/>
            <rFont val="Tahoma"/>
            <family val="2"/>
          </rPr>
          <t xml:space="preserve">
enter desired inflation rate here</t>
        </r>
      </text>
    </comment>
    <comment ref="D14" authorId="0" shapeId="0" xr:uid="{00000000-0006-0000-0200-000002000000}">
      <text>
        <r>
          <rPr>
            <b/>
            <sz val="9"/>
            <color indexed="81"/>
            <rFont val="Tahoma"/>
            <family val="2"/>
          </rPr>
          <t>Catherine A Cuppett:</t>
        </r>
        <r>
          <rPr>
            <sz val="9"/>
            <color indexed="81"/>
            <rFont val="Tahoma"/>
            <family val="2"/>
          </rPr>
          <t xml:space="preserve">
enter base pay here for 12 month appointment</t>
        </r>
      </text>
    </comment>
    <comment ref="G14" authorId="0" shapeId="0" xr:uid="{00000000-0006-0000-0200-000003000000}">
      <text>
        <r>
          <rPr>
            <b/>
            <sz val="9"/>
            <color indexed="81"/>
            <rFont val="Tahoma"/>
            <family val="2"/>
          </rPr>
          <t>Catherine A Cuppett:</t>
        </r>
        <r>
          <rPr>
            <sz val="9"/>
            <color indexed="81"/>
            <rFont val="Tahoma"/>
            <family val="2"/>
          </rPr>
          <t xml:space="preserve">
enter % effort here where 11.11% = 1 academic month</t>
        </r>
      </text>
    </comment>
    <comment ref="K14" authorId="0" shapeId="0" xr:uid="{00000000-0006-0000-0200-000004000000}">
      <text>
        <r>
          <rPr>
            <b/>
            <sz val="9"/>
            <color indexed="81"/>
            <rFont val="Tahoma"/>
            <family val="2"/>
          </rPr>
          <t>Catherine A Cuppett:</t>
        </r>
        <r>
          <rPr>
            <sz val="9"/>
            <color indexed="81"/>
            <rFont val="Tahoma"/>
            <family val="2"/>
          </rPr>
          <t xml:space="preserve">
enter % effort here where 8.33% = 1 calendar month</t>
        </r>
      </text>
    </comment>
    <comment ref="D15" authorId="0" shapeId="0" xr:uid="{00000000-0006-0000-0200-000005000000}">
      <text>
        <r>
          <rPr>
            <b/>
            <sz val="9"/>
            <color indexed="81"/>
            <rFont val="Tahoma"/>
            <family val="2"/>
          </rPr>
          <t>Catherine A Cuppett:</t>
        </r>
        <r>
          <rPr>
            <sz val="9"/>
            <color indexed="81"/>
            <rFont val="Tahoma"/>
            <family val="2"/>
          </rPr>
          <t xml:space="preserve">
enter base pay here for 12 month appointment</t>
        </r>
      </text>
    </comment>
    <comment ref="G15" authorId="0" shapeId="0" xr:uid="{00000000-0006-0000-0200-000006000000}">
      <text>
        <r>
          <rPr>
            <b/>
            <sz val="9"/>
            <color indexed="81"/>
            <rFont val="Tahoma"/>
            <family val="2"/>
          </rPr>
          <t>Catherine A Cuppett:</t>
        </r>
        <r>
          <rPr>
            <sz val="9"/>
            <color indexed="81"/>
            <rFont val="Tahoma"/>
            <family val="2"/>
          </rPr>
          <t xml:space="preserve">
enter % effort here where 11.11% = 1 academic month</t>
        </r>
      </text>
    </comment>
    <comment ref="K15" authorId="0" shapeId="0" xr:uid="{00000000-0006-0000-0200-000007000000}">
      <text>
        <r>
          <rPr>
            <b/>
            <sz val="9"/>
            <color indexed="81"/>
            <rFont val="Tahoma"/>
            <family val="2"/>
          </rPr>
          <t>Catherine A Cuppett:</t>
        </r>
        <r>
          <rPr>
            <sz val="9"/>
            <color indexed="81"/>
            <rFont val="Tahoma"/>
            <family val="2"/>
          </rPr>
          <t xml:space="preserve">
enter % effort here where 8.33% = 1 calendar month</t>
        </r>
      </text>
    </comment>
    <comment ref="F16" authorId="0" shapeId="0" xr:uid="{00000000-0006-0000-0200-00000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17" authorId="0" shapeId="0" xr:uid="{00000000-0006-0000-0200-00000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18" authorId="0" shapeId="0" xr:uid="{00000000-0006-0000-0200-00000A000000}">
      <text>
        <r>
          <rPr>
            <b/>
            <sz val="9"/>
            <color indexed="81"/>
            <rFont val="Tahoma"/>
            <family val="2"/>
          </rPr>
          <t>Catherine A Cuppett:</t>
        </r>
        <r>
          <rPr>
            <sz val="9"/>
            <color indexed="81"/>
            <rFont val="Tahoma"/>
            <family val="2"/>
          </rPr>
          <t xml:space="preserve">
enter base pay here for 12 month appointment</t>
        </r>
      </text>
    </comment>
    <comment ref="G18" authorId="0" shapeId="0" xr:uid="{00000000-0006-0000-0200-00000B000000}">
      <text>
        <r>
          <rPr>
            <b/>
            <sz val="9"/>
            <color indexed="81"/>
            <rFont val="Tahoma"/>
            <family val="2"/>
          </rPr>
          <t>Catherine A Cuppett:</t>
        </r>
        <r>
          <rPr>
            <sz val="9"/>
            <color indexed="81"/>
            <rFont val="Tahoma"/>
            <family val="2"/>
          </rPr>
          <t xml:space="preserve">
enter % effort here where 33.33% = 1 summer mon</t>
        </r>
      </text>
    </comment>
    <comment ref="K18" authorId="0" shapeId="0" xr:uid="{00000000-0006-0000-0200-00000C000000}">
      <text>
        <r>
          <rPr>
            <b/>
            <sz val="9"/>
            <color indexed="81"/>
            <rFont val="Tahoma"/>
            <family val="2"/>
          </rPr>
          <t>Catherine A Cuppett:</t>
        </r>
        <r>
          <rPr>
            <sz val="9"/>
            <color indexed="81"/>
            <rFont val="Tahoma"/>
            <family val="2"/>
          </rPr>
          <t xml:space="preserve">
enter % effort here where 8.33% = 1 calendar month</t>
        </r>
      </text>
    </comment>
    <comment ref="D19" authorId="0" shapeId="0" xr:uid="{00000000-0006-0000-0200-00000D000000}">
      <text>
        <r>
          <rPr>
            <b/>
            <sz val="9"/>
            <color indexed="81"/>
            <rFont val="Tahoma"/>
            <family val="2"/>
          </rPr>
          <t>Catherine A Cuppett:</t>
        </r>
        <r>
          <rPr>
            <sz val="9"/>
            <color indexed="81"/>
            <rFont val="Tahoma"/>
            <family val="2"/>
          </rPr>
          <t xml:space="preserve">
enter base pay here for 12 month appointment</t>
        </r>
      </text>
    </comment>
    <comment ref="G19" authorId="0" shapeId="0" xr:uid="{00000000-0006-0000-0200-00000E000000}">
      <text>
        <r>
          <rPr>
            <b/>
            <sz val="9"/>
            <color indexed="81"/>
            <rFont val="Tahoma"/>
            <family val="2"/>
          </rPr>
          <t>Catherine A Cuppett:</t>
        </r>
        <r>
          <rPr>
            <sz val="9"/>
            <color indexed="81"/>
            <rFont val="Tahoma"/>
            <family val="2"/>
          </rPr>
          <t xml:space="preserve">
enter % effort here where 33.33% = 1 summer mon</t>
        </r>
      </text>
    </comment>
    <comment ref="K19" authorId="0" shapeId="0" xr:uid="{00000000-0006-0000-0200-00000F000000}">
      <text>
        <r>
          <rPr>
            <b/>
            <sz val="9"/>
            <color indexed="81"/>
            <rFont val="Tahoma"/>
            <family val="2"/>
          </rPr>
          <t>Catherine A Cuppett:</t>
        </r>
        <r>
          <rPr>
            <sz val="9"/>
            <color indexed="81"/>
            <rFont val="Tahoma"/>
            <family val="2"/>
          </rPr>
          <t xml:space="preserve">
enter % effort here where 8.33% = 1 calendar month</t>
        </r>
      </text>
    </comment>
    <comment ref="F20" authorId="0" shapeId="0" xr:uid="{00000000-0006-0000-0200-000010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1" authorId="0" shapeId="0" xr:uid="{00000000-0006-0000-0200-000011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3" authorId="0" shapeId="0" xr:uid="{00000000-0006-0000-0200-000012000000}">
      <text>
        <r>
          <rPr>
            <b/>
            <sz val="9"/>
            <color indexed="81"/>
            <rFont val="Tahoma"/>
            <family val="2"/>
          </rPr>
          <t>Catherine A Cuppett:</t>
        </r>
        <r>
          <rPr>
            <sz val="9"/>
            <color indexed="81"/>
            <rFont val="Tahoma"/>
            <family val="2"/>
          </rPr>
          <t xml:space="preserve">
enter base pay here for 12 month appointment</t>
        </r>
      </text>
    </comment>
    <comment ref="G23" authorId="0" shapeId="0" xr:uid="{00000000-0006-0000-0200-000013000000}">
      <text>
        <r>
          <rPr>
            <b/>
            <sz val="9"/>
            <color indexed="81"/>
            <rFont val="Tahoma"/>
            <family val="2"/>
          </rPr>
          <t>Catherine A Cuppett:</t>
        </r>
        <r>
          <rPr>
            <sz val="9"/>
            <color indexed="81"/>
            <rFont val="Tahoma"/>
            <family val="2"/>
          </rPr>
          <t xml:space="preserve">
enter % effort here where 8.33% = 1 calendar month</t>
        </r>
      </text>
    </comment>
    <comment ref="K23" authorId="0" shapeId="0" xr:uid="{00000000-0006-0000-0200-000014000000}">
      <text>
        <r>
          <rPr>
            <b/>
            <sz val="9"/>
            <color indexed="81"/>
            <rFont val="Tahoma"/>
            <family val="2"/>
          </rPr>
          <t>Catherine A Cuppett:</t>
        </r>
        <r>
          <rPr>
            <sz val="9"/>
            <color indexed="81"/>
            <rFont val="Tahoma"/>
            <family val="2"/>
          </rPr>
          <t xml:space="preserve">
enter % effort here where 8.33% = 1 calendar month</t>
        </r>
      </text>
    </comment>
    <comment ref="D24" authorId="0" shapeId="0" xr:uid="{00000000-0006-0000-0200-000015000000}">
      <text>
        <r>
          <rPr>
            <b/>
            <sz val="9"/>
            <color indexed="81"/>
            <rFont val="Tahoma"/>
            <family val="2"/>
          </rPr>
          <t>Catherine A Cuppett:</t>
        </r>
        <r>
          <rPr>
            <sz val="9"/>
            <color indexed="81"/>
            <rFont val="Tahoma"/>
            <family val="2"/>
          </rPr>
          <t xml:space="preserve">
enter base pay here for 12 month appointment</t>
        </r>
      </text>
    </comment>
    <comment ref="G24" authorId="0" shapeId="0" xr:uid="{00000000-0006-0000-0200-000016000000}">
      <text>
        <r>
          <rPr>
            <b/>
            <sz val="9"/>
            <color indexed="81"/>
            <rFont val="Tahoma"/>
            <family val="2"/>
          </rPr>
          <t>Catherine A Cuppett:</t>
        </r>
        <r>
          <rPr>
            <sz val="9"/>
            <color indexed="81"/>
            <rFont val="Tahoma"/>
            <family val="2"/>
          </rPr>
          <t xml:space="preserve">
enter % effort here where 8.33% = 1 calendar month</t>
        </r>
      </text>
    </comment>
    <comment ref="K24" authorId="0" shapeId="0" xr:uid="{00000000-0006-0000-0200-000017000000}">
      <text>
        <r>
          <rPr>
            <b/>
            <sz val="9"/>
            <color indexed="81"/>
            <rFont val="Tahoma"/>
            <family val="2"/>
          </rPr>
          <t>Catherine A Cuppett:</t>
        </r>
        <r>
          <rPr>
            <sz val="9"/>
            <color indexed="81"/>
            <rFont val="Tahoma"/>
            <family val="2"/>
          </rPr>
          <t xml:space="preserve">
enter % effort here where 8.33% = 1 calendar month</t>
        </r>
      </text>
    </comment>
    <comment ref="F25" authorId="0" shapeId="0" xr:uid="{00000000-0006-0000-0200-00001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6" authorId="0" shapeId="0" xr:uid="{00000000-0006-0000-0200-00001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8" authorId="0" shapeId="0" xr:uid="{00000000-0006-0000-0200-00001A000000}">
      <text>
        <r>
          <rPr>
            <b/>
            <sz val="9"/>
            <color indexed="81"/>
            <rFont val="Tahoma"/>
            <family val="2"/>
          </rPr>
          <t>Catherine A Cuppett:</t>
        </r>
        <r>
          <rPr>
            <sz val="9"/>
            <color indexed="81"/>
            <rFont val="Tahoma"/>
            <family val="2"/>
          </rPr>
          <t xml:space="preserve">
enter base pay here for 12 month appointment</t>
        </r>
      </text>
    </comment>
    <comment ref="G28" authorId="0" shapeId="0" xr:uid="{00000000-0006-0000-0200-00001B000000}">
      <text>
        <r>
          <rPr>
            <b/>
            <sz val="9"/>
            <color indexed="81"/>
            <rFont val="Tahoma"/>
            <family val="2"/>
          </rPr>
          <t>Catherine A Cuppett:</t>
        </r>
        <r>
          <rPr>
            <sz val="9"/>
            <color indexed="81"/>
            <rFont val="Tahoma"/>
            <family val="2"/>
          </rPr>
          <t xml:space="preserve">
enter % effort here where 8.33% = 1 calendar month</t>
        </r>
      </text>
    </comment>
    <comment ref="K28" authorId="0" shapeId="0" xr:uid="{00000000-0006-0000-0200-00001C000000}">
      <text>
        <r>
          <rPr>
            <b/>
            <sz val="9"/>
            <color indexed="81"/>
            <rFont val="Tahoma"/>
            <family val="2"/>
          </rPr>
          <t>Catherine A Cuppett:</t>
        </r>
        <r>
          <rPr>
            <sz val="9"/>
            <color indexed="81"/>
            <rFont val="Tahoma"/>
            <family val="2"/>
          </rPr>
          <t xml:space="preserve">
enter % effort here where 8.33% = 1 calendar month</t>
        </r>
      </text>
    </comment>
    <comment ref="F29" authorId="0" shapeId="0" xr:uid="{00000000-0006-0000-0200-00001D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31" authorId="0" shapeId="0" xr:uid="{00000000-0006-0000-0200-00001E000000}">
      <text>
        <r>
          <rPr>
            <b/>
            <sz val="9"/>
            <color indexed="81"/>
            <rFont val="Tahoma"/>
            <family val="2"/>
          </rPr>
          <t>Catherine A Cuppett:</t>
        </r>
        <r>
          <rPr>
            <sz val="9"/>
            <color indexed="81"/>
            <rFont val="Tahoma"/>
            <family val="2"/>
          </rPr>
          <t xml:space="preserve">
enter base pay here for 12 month appointment</t>
        </r>
      </text>
    </comment>
    <comment ref="G31" authorId="0" shapeId="0" xr:uid="{00000000-0006-0000-0200-00001F000000}">
      <text>
        <r>
          <rPr>
            <b/>
            <sz val="9"/>
            <color indexed="81"/>
            <rFont val="Tahoma"/>
            <family val="2"/>
          </rPr>
          <t>Catherine A Cuppett:</t>
        </r>
        <r>
          <rPr>
            <sz val="9"/>
            <color indexed="81"/>
            <rFont val="Tahoma"/>
            <family val="2"/>
          </rPr>
          <t xml:space="preserve">
enter % effort here where 8.33% = 1 calendar month</t>
        </r>
      </text>
    </comment>
    <comment ref="K31" authorId="0" shapeId="0" xr:uid="{00000000-0006-0000-0200-000020000000}">
      <text>
        <r>
          <rPr>
            <b/>
            <sz val="9"/>
            <color indexed="81"/>
            <rFont val="Tahoma"/>
            <family val="2"/>
          </rPr>
          <t>Catherine A Cuppett:</t>
        </r>
        <r>
          <rPr>
            <sz val="9"/>
            <color indexed="81"/>
            <rFont val="Tahoma"/>
            <family val="2"/>
          </rPr>
          <t xml:space="preserve">
enter % effort here where 8.33% = 1 calendar month</t>
        </r>
      </text>
    </comment>
    <comment ref="F32" authorId="0" shapeId="0" xr:uid="{00000000-0006-0000-0200-000021000000}">
      <text>
        <r>
          <rPr>
            <b/>
            <sz val="9"/>
            <color indexed="81"/>
            <rFont val="Tahoma"/>
            <family val="2"/>
          </rPr>
          <t>Catherine A Cuppett:</t>
        </r>
        <r>
          <rPr>
            <sz val="9"/>
            <color indexed="81"/>
            <rFont val="Tahoma"/>
            <family val="2"/>
          </rPr>
          <t xml:space="preserve">
Fringe benefit rates are in a table below and are based on 1/3 time assistantship</t>
        </r>
      </text>
    </comment>
    <comment ref="D34" authorId="0" shapeId="0" xr:uid="{00000000-0006-0000-0200-000022000000}">
      <text>
        <r>
          <rPr>
            <b/>
            <sz val="9"/>
            <color indexed="81"/>
            <rFont val="Tahoma"/>
            <family val="2"/>
          </rPr>
          <t>Catherine A Cuppett:</t>
        </r>
        <r>
          <rPr>
            <sz val="9"/>
            <color indexed="81"/>
            <rFont val="Tahoma"/>
            <family val="2"/>
          </rPr>
          <t xml:space="preserve">
enter base pay here for 12 month appointment</t>
        </r>
      </text>
    </comment>
    <comment ref="G34" authorId="0" shapeId="0" xr:uid="{00000000-0006-0000-0200-000023000000}">
      <text>
        <r>
          <rPr>
            <b/>
            <sz val="9"/>
            <color indexed="81"/>
            <rFont val="Tahoma"/>
            <family val="2"/>
          </rPr>
          <t>Catherine A Cuppett:</t>
        </r>
        <r>
          <rPr>
            <sz val="9"/>
            <color indexed="81"/>
            <rFont val="Tahoma"/>
            <family val="2"/>
          </rPr>
          <t xml:space="preserve">
enter % effort here where 8.33% = 1 calendar month</t>
        </r>
      </text>
    </comment>
    <comment ref="K34" authorId="0" shapeId="0" xr:uid="{00000000-0006-0000-0200-000024000000}">
      <text>
        <r>
          <rPr>
            <b/>
            <sz val="9"/>
            <color indexed="81"/>
            <rFont val="Tahoma"/>
            <family val="2"/>
          </rPr>
          <t>Catherine A Cuppett:</t>
        </r>
        <r>
          <rPr>
            <sz val="9"/>
            <color indexed="81"/>
            <rFont val="Tahoma"/>
            <family val="2"/>
          </rPr>
          <t xml:space="preserve">
enter % effort here where 8.33% = 1 calendar month</t>
        </r>
      </text>
    </comment>
    <comment ref="F35" authorId="0" shapeId="0" xr:uid="{00000000-0006-0000-0200-000025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A60" authorId="0" shapeId="0" xr:uid="{00000000-0006-0000-0200-000026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66" authorId="0" shapeId="0" xr:uid="{0C99877B-64AE-4930-8E73-B06B8965AD93}">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71" authorId="0" shapeId="0" xr:uid="{00000000-0006-0000-0200-000028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74" authorId="0" shapeId="0" xr:uid="{00000000-0006-0000-0200-000029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75" authorId="0" shapeId="0" xr:uid="{00000000-0006-0000-0200-00002A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78" authorId="0" shapeId="0" xr:uid="{00000000-0006-0000-0200-00002B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2" authorId="0" shapeId="0" xr:uid="{00000000-0006-0000-0200-00002C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D92" authorId="0" shapeId="0" xr:uid="{00000000-0006-0000-0200-00002D00000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sharedStrings.xml><?xml version="1.0" encoding="utf-8"?>
<sst xmlns="http://schemas.openxmlformats.org/spreadsheetml/2006/main" count="928" uniqueCount="331">
  <si>
    <t>set escalation rate</t>
  </si>
  <si>
    <t>People Soft Account Codes</t>
  </si>
  <si>
    <t>Personnel</t>
  </si>
  <si>
    <t>Annual Rate</t>
  </si>
  <si>
    <t>% Effort           Person Months</t>
  </si>
  <si>
    <t>%</t>
  </si>
  <si>
    <t>Cal</t>
  </si>
  <si>
    <t>Acad</t>
  </si>
  <si>
    <t>Sum</t>
  </si>
  <si>
    <t>Faculty 9 Month Appointment</t>
  </si>
  <si>
    <t>Academic Year</t>
  </si>
  <si>
    <t>fringe</t>
  </si>
  <si>
    <t>benefits @</t>
  </si>
  <si>
    <t>Summer</t>
  </si>
  <si>
    <t>Faculty 12 month Appointment</t>
  </si>
  <si>
    <t>Calendar Salary</t>
  </si>
  <si>
    <t>Fringe</t>
  </si>
  <si>
    <t xml:space="preserve">Research Technician or other staff </t>
  </si>
  <si>
    <t>Professional Admin</t>
  </si>
  <si>
    <t>Equipment</t>
  </si>
  <si>
    <t>Capital Equipment over $5000</t>
  </si>
  <si>
    <t>flilght</t>
  </si>
  <si>
    <t>per diem</t>
  </si>
  <si>
    <t>lodging</t>
  </si>
  <si>
    <t>international</t>
  </si>
  <si>
    <t>international - employee visapas</t>
  </si>
  <si>
    <t>Participant Support Costs</t>
  </si>
  <si>
    <t xml:space="preserve">Stipends </t>
  </si>
  <si>
    <t>Subsistence</t>
  </si>
  <si>
    <t>Supplies</t>
  </si>
  <si>
    <t>Office Supplies</t>
  </si>
  <si>
    <t>Postage</t>
  </si>
  <si>
    <t>Licenses (non-software)</t>
  </si>
  <si>
    <t>Software</t>
  </si>
  <si>
    <t>Consultants</t>
  </si>
  <si>
    <t xml:space="preserve">Consultant per diem </t>
  </si>
  <si>
    <t>Other Direct Costs</t>
  </si>
  <si>
    <t>Utilities</t>
  </si>
  <si>
    <t>Rent/Real Estate</t>
  </si>
  <si>
    <t>Fellowships = work to learn – no benefits included</t>
  </si>
  <si>
    <t>Stipends = payment to free up time to learn, usually undergraduate, not a UGA employee</t>
  </si>
  <si>
    <t>Telecommunications</t>
  </si>
  <si>
    <t>Other exp - Conferences &amp; Workshops</t>
  </si>
  <si>
    <t>Other Operating Exp - Memberships</t>
  </si>
  <si>
    <t>Employee Group Meals</t>
  </si>
  <si>
    <t>Subcontracts</t>
  </si>
  <si>
    <t>sub under $25,000</t>
  </si>
  <si>
    <t>Sub over $25,000</t>
  </si>
  <si>
    <t>Total Direct Costs</t>
  </si>
  <si>
    <t xml:space="preserve">     Modified Total Direct Costs</t>
  </si>
  <si>
    <t xml:space="preserve">Indirect costs @ </t>
  </si>
  <si>
    <t>Total Costs</t>
  </si>
  <si>
    <t>Sponsor Funds</t>
  </si>
  <si>
    <t>Cost Share</t>
  </si>
  <si>
    <t>Year 1</t>
  </si>
  <si>
    <t>Year 1 cost Share</t>
  </si>
  <si>
    <t>Year 2</t>
  </si>
  <si>
    <t>Year 2 Cost Share</t>
  </si>
  <si>
    <t>Year 3</t>
  </si>
  <si>
    <t>Year 3 Cost Share</t>
  </si>
  <si>
    <t>Year 4</t>
  </si>
  <si>
    <t>Year 4 Cost Share</t>
  </si>
  <si>
    <t>Year 5</t>
  </si>
  <si>
    <t>Year 5 Cost Share</t>
  </si>
  <si>
    <t>Total Sponsored</t>
  </si>
  <si>
    <t>Total Cost Share</t>
  </si>
  <si>
    <t>Total Project</t>
  </si>
  <si>
    <t>total salary</t>
  </si>
  <si>
    <t>total fringe</t>
  </si>
  <si>
    <t>total personnel</t>
  </si>
  <si>
    <t>materials and supplies</t>
  </si>
  <si>
    <t xml:space="preserve">Salary Cap Calculator </t>
  </si>
  <si>
    <t>Institutional Base Salary</t>
  </si>
  <si>
    <t>Regular Salary</t>
  </si>
  <si>
    <t>Total</t>
  </si>
  <si>
    <t>Salary Cap Level</t>
  </si>
  <si>
    <t>Annual FY Salary Cap</t>
  </si>
  <si>
    <t>Annual AY Salary Cap</t>
  </si>
  <si>
    <t>Monthly Cap</t>
  </si>
  <si>
    <t>Executive Level I</t>
  </si>
  <si>
    <t>Executive Level II</t>
  </si>
  <si>
    <t>Executive Level II (1/1/2014)</t>
  </si>
  <si>
    <t>Executive Level II (1/1/2015)</t>
  </si>
  <si>
    <t>Executive Level II (1/1/2016)</t>
  </si>
  <si>
    <t>Executive Level II (1/1/2017)</t>
  </si>
  <si>
    <t>Executive Level II (1/1/2018)</t>
  </si>
  <si>
    <t>Executive Level II (1/1/2019)</t>
  </si>
  <si>
    <t>*Enter rate from chart above</t>
  </si>
  <si>
    <t>PERNR</t>
  </si>
  <si>
    <t>Last Name</t>
  </si>
  <si>
    <t>First Name</t>
  </si>
  <si>
    <t>Middle</t>
  </si>
  <si>
    <t>Annual Salary</t>
  </si>
  <si>
    <t>EE Group</t>
  </si>
  <si>
    <t>Pay Area</t>
  </si>
  <si>
    <t>9mo/    12mo</t>
  </si>
  <si>
    <t>CUL</t>
  </si>
  <si>
    <t>Period Rate</t>
  </si>
  <si>
    <t>Over NIH Salary Cap T/F</t>
  </si>
  <si>
    <t>Faculty</t>
  </si>
  <si>
    <t>FY</t>
  </si>
  <si>
    <t>Year</t>
  </si>
  <si>
    <t>Full Time Period Rate</t>
  </si>
  <si>
    <t>Effort</t>
  </si>
  <si>
    <t>Cost Per Month</t>
  </si>
  <si>
    <r>
      <rPr>
        <sz val="10"/>
        <color theme="1"/>
        <rFont val="Calibri"/>
        <family val="2"/>
        <scheme val="minor"/>
      </rPr>
      <t>NIH Salary Cap</t>
    </r>
    <r>
      <rPr>
        <sz val="9"/>
        <color theme="1"/>
        <rFont val="Calibri"/>
        <family val="2"/>
        <scheme val="minor"/>
      </rPr>
      <t xml:space="preserve">
</t>
    </r>
  </si>
  <si>
    <t>Percent to charge to NIH IO</t>
  </si>
  <si>
    <r>
      <t xml:space="preserve">Difference </t>
    </r>
    <r>
      <rPr>
        <sz val="9"/>
        <color theme="1"/>
        <rFont val="Calibri"/>
        <family val="2"/>
        <scheme val="minor"/>
      </rPr>
      <t>(amt. to charge to CS IO)</t>
    </r>
  </si>
  <si>
    <t>Percent to charge to NIH CS IO</t>
  </si>
  <si>
    <t>January</t>
  </si>
  <si>
    <t>February</t>
  </si>
  <si>
    <t>March</t>
  </si>
  <si>
    <t>April</t>
  </si>
  <si>
    <t>May</t>
  </si>
  <si>
    <t>June</t>
  </si>
  <si>
    <t>July</t>
  </si>
  <si>
    <t>August</t>
  </si>
  <si>
    <t>September</t>
  </si>
  <si>
    <t>October</t>
  </si>
  <si>
    <t>November</t>
  </si>
  <si>
    <t>December</t>
  </si>
  <si>
    <t xml:space="preserve">Actuals as of </t>
  </si>
  <si>
    <t>AY</t>
  </si>
  <si>
    <t>Items Requiring Prior Approval by SPA and/or Sponsor</t>
  </si>
  <si>
    <t>KK_ACCT_TREE_PROJ</t>
  </si>
  <si>
    <t>Acct Code needed in Chartstring Budget to charge items in Col C or Col D</t>
  </si>
  <si>
    <t>These items will post only if Acct Code immediately above it in column C is in Chart String on budget screen in Psoft.  They "roll up".</t>
  </si>
  <si>
    <t>Level 2 Budget Tree (Portal Default)</t>
  </si>
  <si>
    <t>500000 - Personal Services Expense</t>
  </si>
  <si>
    <t>510000 - Per Serv Faculty (Budget)</t>
  </si>
  <si>
    <t>Administrative Salaries</t>
  </si>
  <si>
    <t>522000 - Salaries-Staff (Budget)</t>
  </si>
  <si>
    <t>550000 - Pers Svcs Fringe Ben (Bud)</t>
  </si>
  <si>
    <t>700000 - Op Supplies &amp; Expenses</t>
  </si>
  <si>
    <t>641000 - Travel - Employee (Budget)</t>
  </si>
  <si>
    <t>641200 - International Travel-Employee</t>
  </si>
  <si>
    <t>Visas</t>
  </si>
  <si>
    <t>641290 - Intl Travel-Emp-VISAPAS</t>
  </si>
  <si>
    <t>714000 - Supplies and Materials (Bud)</t>
  </si>
  <si>
    <t xml:space="preserve">General Office </t>
  </si>
  <si>
    <t>714101 - S&amp;M-Office Supplies</t>
  </si>
  <si>
    <t>General Office</t>
  </si>
  <si>
    <t>714103 - S&amp;M-Paper</t>
  </si>
  <si>
    <t>714104 - S&amp;M-Copier Supplies</t>
  </si>
  <si>
    <t>714105 - S&amp;M Copier Overages</t>
  </si>
  <si>
    <t>714114 - S&amp;M-IT Related</t>
  </si>
  <si>
    <t>719210 - Oper lease Computer Small Va</t>
  </si>
  <si>
    <t>743000 - Equip/Furniture-Small Value</t>
  </si>
  <si>
    <t>743100 - Equip Purch-Small Val-NonInvt</t>
  </si>
  <si>
    <t>743200 - Equip Purch-Small Val-Invent</t>
  </si>
  <si>
    <t>743300 - Equip Purch-Small Val-Sponsor</t>
  </si>
  <si>
    <t>743400 - Furnit/Fix-Small Val-NonInv</t>
  </si>
  <si>
    <t>743500 - Furnit/Fix-Small Val-Invent</t>
  </si>
  <si>
    <t>744000 - Information Tech Equip (Bud)</t>
  </si>
  <si>
    <t>744100 - IT Equip Non Inventory</t>
  </si>
  <si>
    <t>744200 - IT Equip Inventory</t>
  </si>
  <si>
    <t>744300 - IT Equip Sponsor</t>
  </si>
  <si>
    <t>714110 - S&amp;M-Postage</t>
  </si>
  <si>
    <t xml:space="preserve">Licenses </t>
  </si>
  <si>
    <t>714112 - S&amp;M-Licenses (Non-Software)</t>
  </si>
  <si>
    <t>Subscriptions/Books/Periodicals</t>
  </si>
  <si>
    <t>714113 - S&amp;M-Books/E-Books</t>
  </si>
  <si>
    <t>727120 - Oth Operating Exp-Sub</t>
  </si>
  <si>
    <t>714116 - S&amp;M-Entertainment/Unallowable</t>
  </si>
  <si>
    <t>727198 - Oper Exp Rel Non-cash Gifts</t>
  </si>
  <si>
    <t>717000 - Utilities (Budget)</t>
  </si>
  <si>
    <t>717100 - Garbage Service</t>
  </si>
  <si>
    <t>717200 - Electricity</t>
  </si>
  <si>
    <t>717300 - Fuel Oil</t>
  </si>
  <si>
    <t>717400 - Natural Gas/Propane Gas</t>
  </si>
  <si>
    <t>717500 - Water/Sewer</t>
  </si>
  <si>
    <t>717600 - Other Utilities Services</t>
  </si>
  <si>
    <t>717665 - Steam</t>
  </si>
  <si>
    <t>717669 - Chilled Water</t>
  </si>
  <si>
    <t>717900 - Other Utilities Serv-Contracts</t>
  </si>
  <si>
    <t>727111 - Oth Exp-Conferences&amp;Workshops</t>
  </si>
  <si>
    <t>Membership Dues</t>
  </si>
  <si>
    <t>727130 - Oth Operating Exp-Memberships</t>
  </si>
  <si>
    <t>Advertising Other than Employement</t>
  </si>
  <si>
    <t>727200 - Advertising</t>
  </si>
  <si>
    <t>727210 - Advert &amp; Promo-Unallowable</t>
  </si>
  <si>
    <t>727250 - Advertising-Other than Emplo</t>
  </si>
  <si>
    <t>727275 - Advertising-Promotional Item</t>
  </si>
  <si>
    <t>Meals/Food</t>
  </si>
  <si>
    <t>727700 - Employee Group Meals (Budget)</t>
  </si>
  <si>
    <t>727710 - Group Meals-Employees</t>
  </si>
  <si>
    <t>727720 - Group Meals-Non Employees</t>
  </si>
  <si>
    <t>727730 - Groups Meals-Students</t>
  </si>
  <si>
    <t>Software Non-Scientific</t>
  </si>
  <si>
    <t>733000 - Software (Budget)</t>
  </si>
  <si>
    <t>733100 - Software-Purchased</t>
  </si>
  <si>
    <t>733150 - Software Maintenance/Support</t>
  </si>
  <si>
    <t>733200 - Software-Leased</t>
  </si>
  <si>
    <t>733900 - Software-Contracts</t>
  </si>
  <si>
    <t>Rent (Real Estate)</t>
  </si>
  <si>
    <t>748000 - Rents-Real Estate (Budget)</t>
  </si>
  <si>
    <t>748100 - Real Estate Rentals-Oper Lease</t>
  </si>
  <si>
    <t>748102 - Real Estate Rental (One Time)</t>
  </si>
  <si>
    <t>Per Diems/Fees</t>
  </si>
  <si>
    <t>751000 - Per Diem &amp; Fees (Budget)</t>
  </si>
  <si>
    <t>751101 - Architect</t>
  </si>
  <si>
    <t>751102 - Attorney</t>
  </si>
  <si>
    <t>751103 - Consultant</t>
  </si>
  <si>
    <t>751104 - Engineer</t>
  </si>
  <si>
    <t>751105 - Physician</t>
  </si>
  <si>
    <t>751106 - Interpreters</t>
  </si>
  <si>
    <t>751107 - Veterinarian</t>
  </si>
  <si>
    <r>
      <t>751108 - Honorariums/</t>
    </r>
    <r>
      <rPr>
        <b/>
        <sz val="14"/>
        <color theme="1"/>
        <rFont val="Calibri"/>
        <family val="2"/>
        <scheme val="minor"/>
      </rPr>
      <t>Speakers</t>
    </r>
  </si>
  <si>
    <t>751109 - Information Technology Consult</t>
  </si>
  <si>
    <t>751110 - Other Per Diems</t>
  </si>
  <si>
    <t>751111 - Grant Participant-Subsistence</t>
  </si>
  <si>
    <t>751112 - Grant Participant Supp-Other</t>
  </si>
  <si>
    <t>753120 - Contracts-Grant Sub Recipient</t>
  </si>
  <si>
    <t>753121 - Contracts-Grant Sub &gt;$25K</t>
  </si>
  <si>
    <t>Telecomunications</t>
  </si>
  <si>
    <t>771000 - Telecommunications (Budget)</t>
  </si>
  <si>
    <t>771100 - Telecommunications-Local</t>
  </si>
  <si>
    <t>771200 - Telecommunications-Long Dista</t>
  </si>
  <si>
    <t>771300 - Telecommunications-Cellular</t>
  </si>
  <si>
    <t>771400 - Telecommunications-Pager</t>
  </si>
  <si>
    <t>771500 - Telecommunications-Radio</t>
  </si>
  <si>
    <t>771600 - Telecommunications-Video</t>
  </si>
  <si>
    <t>771700 - Telecommunications-TV Cable/S</t>
  </si>
  <si>
    <t>771800 - Telecommunications-Data/Inter</t>
  </si>
  <si>
    <t>771900 - Telecommunications-Other</t>
  </si>
  <si>
    <t>782000 - Fellowships (Budget)</t>
  </si>
  <si>
    <t>782100 - Fellowships</t>
  </si>
  <si>
    <t>783000 - Stipends (Budget)</t>
  </si>
  <si>
    <t>783100 - Stipends</t>
  </si>
  <si>
    <t>783200 - Stipends-Grant Participate Sup</t>
  </si>
  <si>
    <t>784000 - Tuition (Budget)</t>
  </si>
  <si>
    <t>784100 - Tuition</t>
  </si>
  <si>
    <t>800000 - Equip/Capital Outlay</t>
  </si>
  <si>
    <t>951100 - Allocated OH-Spons Agreements</t>
  </si>
  <si>
    <t>Never Budget this account for SPA projects</t>
  </si>
  <si>
    <t>911000 - Transfers-Mandatory (Budget)</t>
  </si>
  <si>
    <t>PS / SPONSOR PROPOSAL BUDGET WORKSHEET</t>
  </si>
  <si>
    <t>reduction</t>
  </si>
  <si>
    <t>Please complete the cost share information at the bottom of the page, if applicable</t>
  </si>
  <si>
    <t>FP#:</t>
  </si>
  <si>
    <t>FP000XXX1</t>
  </si>
  <si>
    <t>Project ID if known:</t>
  </si>
  <si>
    <t>Start date:</t>
  </si>
  <si>
    <t>DeptID #:</t>
  </si>
  <si>
    <t>811099XX</t>
  </si>
  <si>
    <t>Principal Investigator:</t>
  </si>
  <si>
    <t xml:space="preserve">End Date: </t>
  </si>
  <si>
    <t>LINK TO ACCOUNT CODES REFERENCE GUIDE</t>
  </si>
  <si>
    <t>RXXXXXXXXX</t>
  </si>
  <si>
    <t>*Cost Share/Match account string</t>
  </si>
  <si>
    <t>Fund</t>
  </si>
  <si>
    <t>Department #_________________________________</t>
  </si>
  <si>
    <t>Items highlighted orange require additional justificaiton and sponsor approval. Including project specific, scientific justification at proposal time can save time during the award and execution of the project.</t>
  </si>
  <si>
    <t>Summer Salary</t>
  </si>
  <si>
    <t>KEY</t>
  </si>
  <si>
    <t>Green - insert salaries</t>
  </si>
  <si>
    <t>Purple insert % effort</t>
  </si>
  <si>
    <t>$$ amount of cost</t>
  </si>
  <si>
    <t>change indirect cost rate accordingly with your college's rates</t>
  </si>
  <si>
    <t>Individuals Subject to Teachers Retirement or Optional Retirement</t>
  </si>
  <si>
    <t>Percent</t>
  </si>
  <si>
    <t>Annual Salaries (above $75,000)</t>
  </si>
  <si>
    <t>Annual Salaries (between $50,000 and $74,999)</t>
  </si>
  <si>
    <t>Annual Salaries (between $35,000 and $49,999)</t>
  </si>
  <si>
    <t>Annual Salaries (below $35,000)</t>
  </si>
  <si>
    <t>Summer Salary Regardless of Amount</t>
  </si>
  <si>
    <t>Individuals Not Subject to Teachers Retirement or Optional Retirement</t>
  </si>
  <si>
    <t>Regardless of salary amount </t>
  </si>
  <si>
    <t>Graduate Assistantships, Training Grant Recipients, and Fellowships (To be applied for Graduate Students eligible to receive Graduate Health Insurance through the University)</t>
  </si>
  <si>
    <t>5.00**</t>
  </si>
  <si>
    <t>Students and Graduate Students (not eligible for University Graduate Health Insurance)</t>
  </si>
  <si>
    <t>None</t>
  </si>
  <si>
    <t>Rate Type</t>
  </si>
  <si>
    <t>Federal</t>
  </si>
  <si>
    <t>Non-Federal</t>
  </si>
  <si>
    <t xml:space="preserve">Research On-Campus </t>
  </si>
  <si>
    <t>Research Off-Campus</t>
  </si>
  <si>
    <t xml:space="preserve">Instruction On-Campus </t>
  </si>
  <si>
    <t>Instruction Off-Campus</t>
  </si>
  <si>
    <t xml:space="preserve">Research Agricultural Experiment Station </t>
  </si>
  <si>
    <t>Public Service On-Campus</t>
  </si>
  <si>
    <t>Public Service Off-Campus</t>
  </si>
  <si>
    <t>Marine Institute Sapelo Island</t>
  </si>
  <si>
    <t xml:space="preserve">Marine Extension Bruns / Skidaway </t>
  </si>
  <si>
    <t xml:space="preserve">Cooperative Extension All Locations </t>
  </si>
  <si>
    <t xml:space="preserve">Savannah River Ecology Lab </t>
  </si>
  <si>
    <t xml:space="preserve">high risk items </t>
  </si>
  <si>
    <t>cost share amounts</t>
  </si>
  <si>
    <t>Regular Salary PI</t>
  </si>
  <si>
    <t>Regular Salary Co-PI 1</t>
  </si>
  <si>
    <t>Regular Salary Co-PI 2</t>
  </si>
  <si>
    <t>Applicable Monthly Salary Cap Rate (SCR) PI</t>
  </si>
  <si>
    <t>Monthly SCR Co-PI 1</t>
  </si>
  <si>
    <t>Monthly SCR Co-PI 2</t>
  </si>
  <si>
    <t>PI</t>
  </si>
  <si>
    <t>TOTAL</t>
  </si>
  <si>
    <t>CO-PI 1</t>
  </si>
  <si>
    <t>Co-PI 2</t>
  </si>
  <si>
    <t>Regular Salary CO-PI 1</t>
  </si>
  <si>
    <t>Regular Salary CO-PI 2</t>
  </si>
  <si>
    <t>Applicable Monthly Salary Cap Rate</t>
  </si>
  <si>
    <t>(SCP) PI</t>
  </si>
  <si>
    <t>SCP Co-PI 1</t>
  </si>
  <si>
    <t>SCP Co-PI 2</t>
  </si>
  <si>
    <t>Co-PI 1</t>
  </si>
  <si>
    <t xml:space="preserve">Domestic </t>
  </si>
  <si>
    <t>Travel - Employee and Non-Employee</t>
  </si>
  <si>
    <t>Books, e-books and Subscriptions</t>
  </si>
  <si>
    <t>S&amp;M- Entertainment/Unallowable</t>
  </si>
  <si>
    <t>Advertising</t>
  </si>
  <si>
    <t>Year 1 Over the CAP</t>
  </si>
  <si>
    <t>from OTC tab</t>
  </si>
  <si>
    <t>Year 2 Over the CAP</t>
  </si>
  <si>
    <t>Year 3 Over the CAP</t>
  </si>
  <si>
    <t>Year 4 Over the CAP</t>
  </si>
  <si>
    <t>Year 5 Over the CAP</t>
  </si>
  <si>
    <t>Total Over the CAP</t>
  </si>
  <si>
    <t>Travel</t>
  </si>
  <si>
    <t>Other</t>
  </si>
  <si>
    <t>Exempt clothing</t>
  </si>
  <si>
    <t>Research Subject Incentives</t>
  </si>
  <si>
    <t>Tuition and Fees</t>
  </si>
  <si>
    <t>Class</t>
  </si>
  <si>
    <t>* If the Fund and Class will differ among the cost share or match amounts, please enter the information next to the specific cost share or match amount so that budget lines can be correctly established.</t>
  </si>
  <si>
    <t xml:space="preserve">For any amounts shown as Cost Share or Match, please enter the applicable Fund and Class Codes here. </t>
  </si>
  <si>
    <t>Graduate Students</t>
  </si>
  <si>
    <t>Executive Level II (1/1/2020)</t>
  </si>
  <si>
    <t>Postdoctoral scholars regardless of salary amount</t>
  </si>
  <si>
    <t>33%*</t>
  </si>
  <si>
    <t>Equip/Furniture-Small Value</t>
  </si>
  <si>
    <t>Information Tech Equip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</si>
</sst>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quot;$&quot;#,##0.00"/>
    <numFmt numFmtId="168" formatCode="#,##0.000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60"/>
      <name val="Arial"/>
      <family val="2"/>
    </font>
    <font>
      <sz val="10"/>
      <color indexed="60"/>
      <name val="Arial"/>
      <family val="2"/>
    </font>
    <font>
      <b/>
      <i/>
      <sz val="10"/>
      <color indexed="60"/>
      <name val="Arial"/>
      <family val="2"/>
    </font>
    <font>
      <i/>
      <sz val="10"/>
      <name val="Arial"/>
      <family val="2"/>
    </font>
    <font>
      <b/>
      <sz val="10"/>
      <name val="Arial"/>
      <family val="2"/>
    </font>
    <font>
      <b/>
      <sz val="9"/>
      <name val="Arial"/>
      <family val="2"/>
    </font>
    <font>
      <sz val="8"/>
      <name val="Arial"/>
      <family val="2"/>
    </font>
    <font>
      <b/>
      <sz val="8"/>
      <color indexed="12"/>
      <name val="Arial"/>
      <family val="2"/>
    </font>
    <font>
      <sz val="10"/>
      <name val="Arial"/>
      <family val="2"/>
    </font>
    <font>
      <sz val="10"/>
      <name val="Calibri"/>
      <family val="2"/>
      <scheme val="minor"/>
    </font>
    <font>
      <b/>
      <sz val="9"/>
      <color indexed="81"/>
      <name val="Tahoma"/>
      <family val="2"/>
    </font>
    <font>
      <sz val="9"/>
      <color indexed="81"/>
      <name val="Tahoma"/>
      <family val="2"/>
    </font>
    <font>
      <b/>
      <u val="singleAccounting"/>
      <sz val="11"/>
      <color theme="1"/>
      <name val="Calibri"/>
      <family val="2"/>
      <scheme val="minor"/>
    </font>
    <font>
      <b/>
      <u/>
      <sz val="11"/>
      <color theme="1"/>
      <name val="Calibri"/>
      <family val="2"/>
      <scheme val="minor"/>
    </font>
    <font>
      <b/>
      <sz val="8"/>
      <name val="Arial"/>
      <family val="2"/>
    </font>
    <font>
      <b/>
      <sz val="10"/>
      <name val="Calibri"/>
      <family val="2"/>
      <scheme val="minor"/>
    </font>
    <font>
      <sz val="9"/>
      <color theme="1"/>
      <name val="Calibri"/>
      <family val="2"/>
      <scheme val="minor"/>
    </font>
    <font>
      <sz val="11"/>
      <name val="Arial"/>
      <family val="2"/>
    </font>
    <font>
      <b/>
      <sz val="11"/>
      <name val="Arial"/>
      <family val="2"/>
    </font>
    <font>
      <sz val="11"/>
      <name val="Calibri"/>
      <family val="2"/>
      <scheme val="minor"/>
    </font>
    <font>
      <sz val="20"/>
      <color theme="1"/>
      <name val="Calibri"/>
      <family val="2"/>
      <scheme val="minor"/>
    </font>
    <font>
      <sz val="12"/>
      <color theme="1"/>
      <name val="Calibri"/>
      <family val="2"/>
      <scheme val="minor"/>
    </font>
    <font>
      <sz val="9"/>
      <color rgb="FFFF0000"/>
      <name val="Calibri"/>
      <family val="2"/>
      <scheme val="minor"/>
    </font>
    <font>
      <b/>
      <sz val="11"/>
      <name val="Calibri"/>
      <family val="2"/>
      <scheme val="minor"/>
    </font>
    <font>
      <sz val="10"/>
      <color theme="1"/>
      <name val="Calibri"/>
      <family val="2"/>
      <scheme val="minor"/>
    </font>
    <font>
      <b/>
      <sz val="14"/>
      <color theme="1"/>
      <name val="Calibri"/>
      <family val="2"/>
      <scheme val="minor"/>
    </font>
    <font>
      <b/>
      <i/>
      <sz val="11"/>
      <color rgb="FFFF0000"/>
      <name val="Calibri"/>
      <family val="2"/>
      <scheme val="minor"/>
    </font>
    <font>
      <b/>
      <sz val="11"/>
      <color rgb="FFFF0000"/>
      <name val="Calibri"/>
      <family val="2"/>
      <scheme val="minor"/>
    </font>
    <font>
      <u/>
      <sz val="10"/>
      <color indexed="12"/>
      <name val="Arial"/>
      <family val="2"/>
    </font>
    <font>
      <sz val="11"/>
      <color indexed="10"/>
      <name val="Calibri"/>
      <family val="2"/>
      <scheme val="minor"/>
    </font>
    <font>
      <u/>
      <sz val="11"/>
      <name val="Calibri"/>
      <family val="2"/>
      <scheme val="minor"/>
    </font>
    <font>
      <u/>
      <sz val="11"/>
      <color indexed="12"/>
      <name val="Calibri"/>
      <family val="2"/>
      <scheme val="minor"/>
    </font>
    <font>
      <i/>
      <sz val="11"/>
      <name val="Calibri"/>
      <family val="2"/>
      <scheme val="minor"/>
    </font>
    <font>
      <i/>
      <sz val="11"/>
      <name val="Arial"/>
      <family val="2"/>
    </font>
    <font>
      <sz val="11"/>
      <color rgb="FFFF0000"/>
      <name val="Calibri"/>
      <family val="2"/>
      <scheme val="minor"/>
    </font>
    <font>
      <b/>
      <sz val="10"/>
      <color theme="0"/>
      <name val="Arial"/>
      <family val="2"/>
    </font>
    <font>
      <b/>
      <sz val="12"/>
      <color theme="1"/>
      <name val="Calibri"/>
      <family val="2"/>
      <scheme val="minor"/>
    </font>
    <font>
      <b/>
      <u/>
      <sz val="11"/>
      <color rgb="FFFF0000"/>
      <name val="Calibri"/>
      <family val="2"/>
      <scheme val="minor"/>
    </font>
    <font>
      <sz val="10"/>
      <color rgb="FFFF0000"/>
      <name val="Calibri"/>
      <family val="2"/>
      <scheme val="minor"/>
    </font>
    <font>
      <i/>
      <sz val="11"/>
      <color rgb="FFFF0000"/>
      <name val="Calibri"/>
      <family val="2"/>
      <scheme val="minor"/>
    </font>
    <font>
      <i/>
      <sz val="11"/>
      <color theme="1"/>
      <name val="Calibri"/>
      <family val="2"/>
      <scheme val="minor"/>
    </font>
  </fonts>
  <fills count="25">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rgb="FFCC99FF"/>
        <bgColor indexed="64"/>
      </patternFill>
    </fill>
    <fill>
      <patternFill patternType="solid">
        <fgColor theme="8" tint="0.59999389629810485"/>
        <bgColor indexed="64"/>
      </patternFill>
    </fill>
    <fill>
      <patternFill patternType="solid">
        <fgColor rgb="FF00B050"/>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theme="4"/>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tint="-9.9948118533890809E-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335">
    <xf numFmtId="0" fontId="0" fillId="0" borderId="0" xfId="0"/>
    <xf numFmtId="164" fontId="0" fillId="0" borderId="0" xfId="1" applyNumberFormat="1" applyFont="1" applyFill="1"/>
    <xf numFmtId="164" fontId="4" fillId="0" borderId="0" xfId="1" applyNumberFormat="1" applyFont="1" applyFill="1"/>
    <xf numFmtId="9" fontId="4" fillId="2" borderId="0" xfId="1" applyNumberFormat="1" applyFont="1" applyFill="1" applyProtection="1">
      <protection locked="0"/>
    </xf>
    <xf numFmtId="164" fontId="5" fillId="0" borderId="0" xfId="1" applyNumberFormat="1" applyFont="1" applyFill="1"/>
    <xf numFmtId="164" fontId="4" fillId="0" borderId="0" xfId="1" applyNumberFormat="1" applyFont="1" applyFill="1" applyBorder="1"/>
    <xf numFmtId="164" fontId="6" fillId="0" borderId="0" xfId="1" applyNumberFormat="1" applyFont="1" applyFill="1"/>
    <xf numFmtId="164" fontId="7" fillId="0" borderId="0" xfId="1" applyNumberFormat="1" applyFont="1" applyFill="1"/>
    <xf numFmtId="164" fontId="0" fillId="0" borderId="0" xfId="1" applyNumberFormat="1" applyFont="1" applyFill="1" applyBorder="1"/>
    <xf numFmtId="9" fontId="0" fillId="0" borderId="0" xfId="1" applyNumberFormat="1" applyFont="1" applyFill="1" applyBorder="1"/>
    <xf numFmtId="164" fontId="8" fillId="0" borderId="0" xfId="1" applyNumberFormat="1" applyFont="1" applyFill="1"/>
    <xf numFmtId="164" fontId="9" fillId="0" borderId="0" xfId="1" applyNumberFormat="1" applyFont="1" applyFill="1"/>
    <xf numFmtId="164" fontId="11" fillId="0" borderId="0" xfId="1" applyNumberFormat="1" applyFont="1" applyFill="1" applyProtection="1">
      <protection locked="0"/>
    </xf>
    <xf numFmtId="164" fontId="11" fillId="0" borderId="0" xfId="1" applyNumberFormat="1" applyFont="1" applyFill="1"/>
    <xf numFmtId="9" fontId="0" fillId="0" borderId="4" xfId="1" applyNumberFormat="1" applyFont="1" applyFill="1" applyBorder="1"/>
    <xf numFmtId="164" fontId="0" fillId="0" borderId="5" xfId="1" applyNumberFormat="1" applyFont="1" applyFill="1" applyBorder="1" applyAlignment="1">
      <alignment horizontal="center"/>
    </xf>
    <xf numFmtId="164" fontId="0" fillId="0" borderId="4" xfId="1" applyNumberFormat="1" applyFont="1" applyFill="1" applyBorder="1" applyAlignment="1">
      <alignment horizontal="center"/>
    </xf>
    <xf numFmtId="164" fontId="0" fillId="0" borderId="0" xfId="1" applyNumberFormat="1" applyFont="1" applyFill="1" applyAlignment="1">
      <alignment horizontal="center"/>
    </xf>
    <xf numFmtId="164" fontId="8" fillId="0" borderId="0" xfId="1" applyNumberFormat="1" applyFont="1" applyFill="1" applyProtection="1">
      <protection locked="0"/>
    </xf>
    <xf numFmtId="164" fontId="3" fillId="0" borderId="0" xfId="1" applyNumberFormat="1" applyFont="1" applyFill="1"/>
    <xf numFmtId="164" fontId="3" fillId="0" borderId="0" xfId="1" applyNumberFormat="1" applyFont="1" applyFill="1" applyAlignment="1">
      <alignment horizontal="right"/>
    </xf>
    <xf numFmtId="9" fontId="3" fillId="0" borderId="4" xfId="1" applyNumberFormat="1" applyFont="1" applyFill="1" applyBorder="1"/>
    <xf numFmtId="9" fontId="3" fillId="0" borderId="5" xfId="3" applyFont="1" applyFill="1" applyBorder="1"/>
    <xf numFmtId="2" fontId="3" fillId="0" borderId="4" xfId="3" applyNumberFormat="1" applyFont="1" applyFill="1" applyBorder="1"/>
    <xf numFmtId="2" fontId="3" fillId="0" borderId="0" xfId="1" applyNumberFormat="1" applyFont="1" applyFill="1"/>
    <xf numFmtId="2" fontId="3" fillId="0" borderId="4" xfId="1" applyNumberFormat="1" applyFont="1" applyFill="1" applyBorder="1"/>
    <xf numFmtId="164" fontId="12" fillId="0" borderId="0" xfId="1" applyNumberFormat="1" applyFont="1" applyFill="1" applyProtection="1">
      <protection locked="0"/>
    </xf>
    <xf numFmtId="164" fontId="3" fillId="3" borderId="0" xfId="1" applyNumberFormat="1" applyFont="1" applyFill="1" applyProtection="1">
      <protection locked="0"/>
    </xf>
    <xf numFmtId="9" fontId="3" fillId="4" borderId="5" xfId="3" applyFont="1" applyFill="1" applyBorder="1" applyProtection="1">
      <protection locked="0"/>
    </xf>
    <xf numFmtId="9" fontId="3" fillId="5" borderId="4" xfId="1" applyNumberFormat="1" applyFont="1" applyFill="1" applyBorder="1" applyProtection="1">
      <protection locked="0"/>
    </xf>
    <xf numFmtId="164" fontId="0" fillId="0" borderId="0" xfId="1" applyNumberFormat="1" applyFont="1" applyFill="1" applyProtection="1">
      <protection locked="0"/>
    </xf>
    <xf numFmtId="164" fontId="0" fillId="2" borderId="0" xfId="1" applyNumberFormat="1" applyFont="1" applyFill="1"/>
    <xf numFmtId="164" fontId="12" fillId="2" borderId="0" xfId="1" applyNumberFormat="1" applyFont="1" applyFill="1" applyProtection="1">
      <protection locked="0"/>
    </xf>
    <xf numFmtId="164" fontId="3" fillId="0" borderId="0" xfId="1" applyNumberFormat="1" applyFont="1" applyFill="1" applyProtection="1">
      <protection locked="0"/>
    </xf>
    <xf numFmtId="164" fontId="10" fillId="0" borderId="0" xfId="1" applyNumberFormat="1" applyFont="1" applyFill="1"/>
    <xf numFmtId="164" fontId="3" fillId="0" borderId="0" xfId="1" applyNumberFormat="1" applyFont="1" applyFill="1" applyBorder="1"/>
    <xf numFmtId="43" fontId="3" fillId="0" borderId="0" xfId="1" applyNumberFormat="1" applyFont="1" applyFill="1" applyBorder="1"/>
    <xf numFmtId="0" fontId="13" fillId="0" borderId="0" xfId="0" applyFont="1" applyBorder="1" applyAlignment="1">
      <alignment horizontal="center"/>
    </xf>
    <xf numFmtId="0" fontId="13" fillId="0" borderId="0" xfId="0" applyFont="1" applyFill="1" applyBorder="1" applyAlignment="1">
      <alignment horizontal="center"/>
    </xf>
    <xf numFmtId="0" fontId="13" fillId="2" borderId="0" xfId="0" applyFont="1" applyFill="1" applyBorder="1"/>
    <xf numFmtId="0" fontId="13" fillId="0" borderId="0" xfId="0" applyFont="1" applyBorder="1"/>
    <xf numFmtId="0" fontId="13" fillId="0" borderId="0" xfId="0" applyFont="1" applyFill="1" applyBorder="1"/>
    <xf numFmtId="0" fontId="13" fillId="0" borderId="0" xfId="0" applyFont="1" applyFill="1" applyAlignment="1">
      <alignment horizontal="center"/>
    </xf>
    <xf numFmtId="0" fontId="13" fillId="0" borderId="0" xfId="0" applyFont="1" applyFill="1"/>
    <xf numFmtId="9" fontId="8" fillId="0" borderId="4" xfId="1" applyNumberFormat="1" applyFont="1" applyFill="1" applyBorder="1"/>
    <xf numFmtId="164" fontId="3" fillId="0" borderId="6" xfId="1" applyNumberFormat="1" applyFont="1" applyFill="1" applyBorder="1" applyAlignment="1" applyProtection="1">
      <alignment horizontal="right"/>
      <protection locked="0"/>
    </xf>
    <xf numFmtId="164" fontId="3" fillId="0" borderId="6" xfId="1" applyNumberFormat="1" applyFont="1" applyFill="1" applyBorder="1" applyAlignment="1">
      <alignment horizontal="right"/>
    </xf>
    <xf numFmtId="165" fontId="3" fillId="6" borderId="6" xfId="1" applyNumberFormat="1" applyFont="1" applyFill="1" applyBorder="1" applyProtection="1">
      <protection locked="0"/>
    </xf>
    <xf numFmtId="0" fontId="13" fillId="0" borderId="0" xfId="0" applyFont="1" applyFill="1" applyBorder="1" applyAlignment="1">
      <alignment wrapText="1"/>
    </xf>
    <xf numFmtId="9" fontId="3" fillId="7" borderId="5" xfId="3" applyFont="1" applyFill="1" applyBorder="1" applyProtection="1">
      <protection locked="0"/>
    </xf>
    <xf numFmtId="164" fontId="0" fillId="8" borderId="5" xfId="1" applyNumberFormat="1" applyFont="1" applyFill="1" applyBorder="1" applyAlignment="1">
      <alignment horizontal="center"/>
    </xf>
    <xf numFmtId="164" fontId="0" fillId="8" borderId="4" xfId="1" applyNumberFormat="1" applyFont="1" applyFill="1" applyBorder="1" applyAlignment="1">
      <alignment horizontal="center"/>
    </xf>
    <xf numFmtId="164" fontId="0" fillId="8" borderId="0" xfId="1" applyNumberFormat="1" applyFont="1" applyFill="1" applyAlignment="1">
      <alignment horizontal="center"/>
    </xf>
    <xf numFmtId="9" fontId="3" fillId="8" borderId="5" xfId="3" applyFont="1" applyFill="1" applyBorder="1"/>
    <xf numFmtId="2" fontId="3" fillId="8" borderId="4" xfId="3" applyNumberFormat="1" applyFont="1" applyFill="1" applyBorder="1"/>
    <xf numFmtId="2" fontId="3" fillId="8" borderId="0" xfId="1" applyNumberFormat="1" applyFont="1" applyFill="1"/>
    <xf numFmtId="2" fontId="3" fillId="8" borderId="4" xfId="1" applyNumberFormat="1" applyFont="1" applyFill="1" applyBorder="1"/>
    <xf numFmtId="9" fontId="3" fillId="0" borderId="4" xfId="1" applyNumberFormat="1" applyFont="1" applyFill="1" applyBorder="1" applyProtection="1">
      <protection locked="0"/>
    </xf>
    <xf numFmtId="9" fontId="3" fillId="0" borderId="0" xfId="3" applyFont="1" applyFill="1" applyBorder="1"/>
    <xf numFmtId="2" fontId="3" fillId="0" borderId="0" xfId="3" applyNumberFormat="1" applyFont="1" applyFill="1" applyBorder="1"/>
    <xf numFmtId="2" fontId="3" fillId="0" borderId="0" xfId="1" applyNumberFormat="1" applyFont="1" applyFill="1" applyBorder="1"/>
    <xf numFmtId="9" fontId="3" fillId="8" borderId="0" xfId="3" applyFont="1" applyFill="1" applyBorder="1"/>
    <xf numFmtId="2" fontId="3" fillId="8" borderId="0" xfId="3" applyNumberFormat="1" applyFont="1" applyFill="1" applyBorder="1"/>
    <xf numFmtId="2" fontId="3" fillId="8" borderId="0" xfId="1" applyNumberFormat="1" applyFont="1" applyFill="1" applyBorder="1"/>
    <xf numFmtId="43" fontId="0" fillId="0" borderId="0" xfId="0" applyNumberFormat="1"/>
    <xf numFmtId="164" fontId="6" fillId="0" borderId="0" xfId="1" applyNumberFormat="1" applyFont="1" applyFill="1" applyBorder="1"/>
    <xf numFmtId="0" fontId="0" fillId="10" borderId="0" xfId="0" applyFill="1"/>
    <xf numFmtId="0" fontId="0" fillId="11" borderId="0" xfId="0" applyFill="1"/>
    <xf numFmtId="0" fontId="0" fillId="12" borderId="0" xfId="0" applyFill="1"/>
    <xf numFmtId="166" fontId="0" fillId="0" borderId="0" xfId="0" applyNumberFormat="1"/>
    <xf numFmtId="166" fontId="0" fillId="12" borderId="0" xfId="0" applyNumberFormat="1" applyFill="1"/>
    <xf numFmtId="0" fontId="2" fillId="0" borderId="0" xfId="0" applyFont="1"/>
    <xf numFmtId="0" fontId="2" fillId="12" borderId="0" xfId="0" applyFont="1" applyFill="1"/>
    <xf numFmtId="0" fontId="17" fillId="0" borderId="0" xfId="0" applyFont="1" applyAlignment="1">
      <alignment wrapText="1"/>
    </xf>
    <xf numFmtId="0" fontId="17" fillId="12" borderId="0" xfId="0" applyFont="1" applyFill="1" applyAlignment="1">
      <alignment wrapText="1"/>
    </xf>
    <xf numFmtId="164" fontId="18" fillId="0" borderId="0" xfId="1" applyNumberFormat="1" applyFont="1" applyFill="1"/>
    <xf numFmtId="164" fontId="8" fillId="0" borderId="0" xfId="1" applyNumberFormat="1" applyFont="1" applyFill="1" applyBorder="1"/>
    <xf numFmtId="43" fontId="8" fillId="0" borderId="0" xfId="1" applyNumberFormat="1" applyFont="1" applyFill="1" applyBorder="1"/>
    <xf numFmtId="166" fontId="2" fillId="0" borderId="0" xfId="0" applyNumberFormat="1" applyFont="1"/>
    <xf numFmtId="166" fontId="2" fillId="12" borderId="0" xfId="0" applyNumberFormat="1" applyFont="1" applyFill="1"/>
    <xf numFmtId="164" fontId="2" fillId="0" borderId="0" xfId="1" applyNumberFormat="1" applyFont="1" applyFill="1"/>
    <xf numFmtId="9" fontId="2" fillId="0" borderId="4" xfId="1" applyNumberFormat="1" applyFont="1" applyFill="1" applyBorder="1"/>
    <xf numFmtId="0" fontId="19" fillId="0" borderId="0" xfId="0" applyFont="1" applyFill="1" applyBorder="1" applyAlignment="1">
      <alignment horizontal="center"/>
    </xf>
    <xf numFmtId="0" fontId="19" fillId="0" borderId="0" xfId="0" applyFont="1" applyFill="1" applyBorder="1"/>
    <xf numFmtId="164" fontId="2" fillId="0" borderId="0" xfId="0" applyNumberFormat="1" applyFont="1"/>
    <xf numFmtId="164" fontId="2" fillId="12" borderId="0" xfId="0" applyNumberFormat="1" applyFont="1" applyFill="1"/>
    <xf numFmtId="167" fontId="0" fillId="0" borderId="0" xfId="0" applyNumberFormat="1"/>
    <xf numFmtId="167" fontId="0" fillId="12" borderId="0" xfId="0" applyNumberFormat="1" applyFill="1"/>
    <xf numFmtId="164" fontId="8" fillId="14" borderId="0" xfId="1" applyNumberFormat="1" applyFont="1" applyFill="1" applyProtection="1">
      <protection locked="0"/>
    </xf>
    <xf numFmtId="164" fontId="8" fillId="14" borderId="0" xfId="1" applyNumberFormat="1" applyFont="1" applyFill="1"/>
    <xf numFmtId="9" fontId="8" fillId="14" borderId="4" xfId="1" applyNumberFormat="1" applyFont="1" applyFill="1" applyBorder="1"/>
    <xf numFmtId="166" fontId="0" fillId="14" borderId="0" xfId="0" applyNumberFormat="1" applyFill="1"/>
    <xf numFmtId="0" fontId="2" fillId="0" borderId="0" xfId="1" applyNumberFormat="1" applyFont="1" applyFill="1" applyAlignment="1">
      <alignment horizontal="center"/>
    </xf>
    <xf numFmtId="0" fontId="1" fillId="0" borderId="0" xfId="1" applyNumberFormat="1" applyFont="1" applyFill="1" applyAlignment="1">
      <alignment horizontal="center"/>
    </xf>
    <xf numFmtId="0" fontId="1" fillId="2" borderId="0" xfId="1" applyNumberFormat="1" applyFont="1" applyFill="1" applyAlignment="1">
      <alignment horizontal="center"/>
    </xf>
    <xf numFmtId="0" fontId="21" fillId="0" borderId="0" xfId="1" applyNumberFormat="1" applyFont="1" applyFill="1" applyAlignment="1">
      <alignment horizontal="center"/>
    </xf>
    <xf numFmtId="0" fontId="22" fillId="0" borderId="0" xfId="1" applyNumberFormat="1" applyFont="1" applyFill="1" applyAlignment="1">
      <alignment horizontal="center"/>
    </xf>
    <xf numFmtId="0" fontId="23" fillId="0" borderId="0" xfId="0" applyNumberFormat="1" applyFont="1" applyBorder="1" applyAlignment="1">
      <alignment horizontal="center"/>
    </xf>
    <xf numFmtId="0" fontId="23" fillId="0" borderId="0" xfId="0" applyNumberFormat="1" applyFont="1" applyFill="1" applyBorder="1" applyAlignment="1">
      <alignment horizontal="center"/>
    </xf>
    <xf numFmtId="0" fontId="23" fillId="2" borderId="0" xfId="0" applyNumberFormat="1" applyFont="1" applyFill="1" applyBorder="1" applyAlignment="1">
      <alignment horizontal="center"/>
    </xf>
    <xf numFmtId="0" fontId="21" fillId="14" borderId="0" xfId="1" applyNumberFormat="1" applyFont="1" applyFill="1" applyAlignment="1">
      <alignment horizontal="center"/>
    </xf>
    <xf numFmtId="0" fontId="1" fillId="0" borderId="0" xfId="0" applyNumberFormat="1" applyFont="1" applyAlignment="1">
      <alignment horizontal="center"/>
    </xf>
    <xf numFmtId="0" fontId="17" fillId="0" borderId="0" xfId="1" applyNumberFormat="1" applyFont="1" applyFill="1" applyAlignment="1">
      <alignment horizontal="center" wrapText="1"/>
    </xf>
    <xf numFmtId="0" fontId="0" fillId="0" borderId="0" xfId="0" applyAlignment="1">
      <alignment horizontal="center"/>
    </xf>
    <xf numFmtId="44" fontId="0" fillId="9" borderId="7" xfId="2" applyFont="1" applyFill="1" applyBorder="1"/>
    <xf numFmtId="0" fontId="0" fillId="0" borderId="0" xfId="0" applyAlignment="1">
      <alignment wrapText="1"/>
    </xf>
    <xf numFmtId="44" fontId="0" fillId="0" borderId="7" xfId="2" applyFont="1" applyBorder="1"/>
    <xf numFmtId="44" fontId="0" fillId="0" borderId="0" xfId="2" applyFont="1" applyBorder="1"/>
    <xf numFmtId="0" fontId="2" fillId="15" borderId="7" xfId="0" applyFont="1" applyFill="1" applyBorder="1" applyAlignment="1">
      <alignment horizontal="center" wrapText="1"/>
    </xf>
    <xf numFmtId="44" fontId="2" fillId="15" borderId="7" xfId="2" applyFont="1" applyFill="1" applyBorder="1" applyAlignment="1">
      <alignment horizontal="center" wrapText="1"/>
    </xf>
    <xf numFmtId="44" fontId="0" fillId="0" borderId="7" xfId="2" applyFont="1" applyFill="1" applyBorder="1"/>
    <xf numFmtId="44" fontId="0" fillId="0" borderId="7" xfId="2" applyFont="1" applyBorder="1" applyAlignment="1">
      <alignment horizontal="center"/>
    </xf>
    <xf numFmtId="0" fontId="25" fillId="0" borderId="0" xfId="0" applyFont="1"/>
    <xf numFmtId="0" fontId="26" fillId="0" borderId="0" xfId="0" applyFont="1"/>
    <xf numFmtId="0" fontId="0" fillId="0" borderId="0" xfId="0" applyAlignment="1">
      <alignment horizontal="right"/>
    </xf>
    <xf numFmtId="0" fontId="2" fillId="0" borderId="7" xfId="0" applyFont="1" applyBorder="1" applyAlignment="1">
      <alignment horizontal="center" wrapText="1"/>
    </xf>
    <xf numFmtId="4" fontId="2" fillId="0" borderId="7" xfId="0" applyNumberFormat="1" applyFont="1" applyBorder="1" applyAlignment="1">
      <alignment horizontal="center" wrapText="1"/>
    </xf>
    <xf numFmtId="0" fontId="2" fillId="0" borderId="0" xfId="0" applyFont="1" applyAlignment="1">
      <alignment horizontal="center" wrapText="1"/>
    </xf>
    <xf numFmtId="0" fontId="0" fillId="9" borderId="7" xfId="0" applyFill="1" applyBorder="1"/>
    <xf numFmtId="0" fontId="23" fillId="9" borderId="7" xfId="0" applyFont="1" applyFill="1" applyBorder="1"/>
    <xf numFmtId="44" fontId="23" fillId="0" borderId="7" xfId="0" applyNumberFormat="1" applyFont="1" applyBorder="1"/>
    <xf numFmtId="0" fontId="23" fillId="0" borderId="7" xfId="0" applyFont="1" applyBorder="1"/>
    <xf numFmtId="4" fontId="23" fillId="9" borderId="7" xfId="0" applyNumberFormat="1" applyFont="1" applyFill="1" applyBorder="1" applyAlignment="1">
      <alignment horizontal="center"/>
    </xf>
    <xf numFmtId="3" fontId="23" fillId="9" borderId="7" xfId="0" applyNumberFormat="1" applyFont="1" applyFill="1" applyBorder="1" applyAlignment="1">
      <alignment horizontal="center"/>
    </xf>
    <xf numFmtId="43" fontId="23" fillId="0" borderId="7" xfId="1" applyFont="1" applyBorder="1" applyAlignment="1">
      <alignment horizontal="center"/>
    </xf>
    <xf numFmtId="4" fontId="23" fillId="0" borderId="7" xfId="0" applyNumberFormat="1" applyFont="1" applyFill="1" applyBorder="1" applyAlignment="1">
      <alignment horizontal="center"/>
    </xf>
    <xf numFmtId="0" fontId="27" fillId="0" borderId="0" xfId="0" applyFont="1"/>
    <xf numFmtId="0" fontId="0" fillId="9" borderId="7" xfId="0" applyFill="1" applyBorder="1" applyAlignment="1">
      <alignment horizontal="center"/>
    </xf>
    <xf numFmtId="0" fontId="0" fillId="0" borderId="7" xfId="0" applyBorder="1"/>
    <xf numFmtId="9" fontId="0" fillId="0" borderId="0" xfId="3" applyFont="1"/>
    <xf numFmtId="43" fontId="0" fillId="0" borderId="0" xfId="1" applyFont="1" applyAlignment="1">
      <alignment horizontal="center"/>
    </xf>
    <xf numFmtId="0" fontId="28" fillId="0" borderId="7" xfId="0" applyFont="1" applyBorder="1" applyAlignment="1">
      <alignment horizontal="center"/>
    </xf>
    <xf numFmtId="0" fontId="28" fillId="0" borderId="7" xfId="0" applyFont="1" applyBorder="1" applyAlignment="1">
      <alignment horizontal="center" wrapText="1"/>
    </xf>
    <xf numFmtId="43" fontId="20" fillId="0" borderId="7" xfId="0" applyNumberFormat="1" applyFont="1" applyBorder="1" applyAlignment="1">
      <alignment horizontal="center" wrapText="1"/>
    </xf>
    <xf numFmtId="0" fontId="28" fillId="16" borderId="7" xfId="0" applyFont="1" applyFill="1" applyBorder="1" applyAlignment="1">
      <alignment horizontal="center" wrapText="1"/>
    </xf>
    <xf numFmtId="9" fontId="28" fillId="0" borderId="7" xfId="3" applyFont="1" applyBorder="1" applyAlignment="1">
      <alignment horizontal="center" vertical="center" wrapText="1"/>
    </xf>
    <xf numFmtId="43" fontId="28" fillId="16" borderId="7" xfId="0" applyNumberFormat="1" applyFont="1" applyFill="1" applyBorder="1" applyAlignment="1">
      <alignment horizontal="center" wrapText="1"/>
    </xf>
    <xf numFmtId="43" fontId="0" fillId="0" borderId="7" xfId="1" applyFont="1" applyBorder="1"/>
    <xf numFmtId="10" fontId="0" fillId="9" borderId="7" xfId="0" applyNumberFormat="1" applyFill="1" applyBorder="1"/>
    <xf numFmtId="43" fontId="0" fillId="0" borderId="7" xfId="0" applyNumberFormat="1" applyBorder="1"/>
    <xf numFmtId="10" fontId="0" fillId="16" borderId="7" xfId="3" applyNumberFormat="1" applyFont="1" applyFill="1" applyBorder="1" applyAlignment="1">
      <alignment horizontal="center"/>
    </xf>
    <xf numFmtId="43" fontId="0" fillId="0" borderId="7" xfId="3" applyNumberFormat="1" applyFont="1" applyBorder="1"/>
    <xf numFmtId="4" fontId="0" fillId="0" borderId="0" xfId="0" applyNumberFormat="1" applyBorder="1" applyAlignment="1">
      <alignment horizontal="center"/>
    </xf>
    <xf numFmtId="44" fontId="0" fillId="0" borderId="8" xfId="2" applyFont="1" applyBorder="1"/>
    <xf numFmtId="44" fontId="0" fillId="0" borderId="9" xfId="2" applyFont="1" applyBorder="1" applyAlignment="1">
      <alignment horizontal="center"/>
    </xf>
    <xf numFmtId="44" fontId="0" fillId="0" borderId="10" xfId="2" applyFont="1" applyBorder="1" applyAlignment="1">
      <alignment horizontal="center"/>
    </xf>
    <xf numFmtId="44" fontId="0" fillId="0" borderId="0" xfId="2" applyFont="1"/>
    <xf numFmtId="44" fontId="0" fillId="0" borderId="11" xfId="2" applyFont="1" applyBorder="1" applyAlignment="1">
      <alignment horizontal="center"/>
    </xf>
    <xf numFmtId="44" fontId="0" fillId="0" borderId="12" xfId="2" applyFont="1" applyBorder="1" applyAlignment="1">
      <alignment horizontal="center"/>
    </xf>
    <xf numFmtId="44" fontId="0" fillId="0" borderId="13" xfId="2" applyFont="1" applyBorder="1" applyAlignment="1">
      <alignment horizontal="center"/>
    </xf>
    <xf numFmtId="44" fontId="0" fillId="0" borderId="14" xfId="2" applyFont="1" applyBorder="1" applyAlignment="1">
      <alignment horizontal="center"/>
    </xf>
    <xf numFmtId="44" fontId="0" fillId="0" borderId="0" xfId="2" applyFont="1" applyBorder="1" applyAlignment="1">
      <alignment horizontal="center"/>
    </xf>
    <xf numFmtId="44" fontId="0" fillId="0" borderId="15" xfId="2" applyFont="1" applyBorder="1" applyAlignment="1">
      <alignment horizontal="center"/>
    </xf>
    <xf numFmtId="4" fontId="2" fillId="0" borderId="0" xfId="0" applyNumberFormat="1"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9" fontId="0" fillId="0" borderId="15" xfId="3"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3" fontId="0" fillId="0" borderId="0" xfId="0" applyNumberFormat="1" applyBorder="1" applyAlignment="1">
      <alignment horizontal="center"/>
    </xf>
    <xf numFmtId="0" fontId="0" fillId="0" borderId="0" xfId="0" applyFill="1" applyAlignment="1">
      <alignment horizontal="center"/>
    </xf>
    <xf numFmtId="0" fontId="0" fillId="12" borderId="0" xfId="0" applyFill="1" applyAlignment="1">
      <alignment wrapText="1"/>
    </xf>
    <xf numFmtId="0" fontId="0" fillId="17" borderId="0" xfId="0" applyFill="1" applyAlignment="1">
      <alignment wrapText="1"/>
    </xf>
    <xf numFmtId="0" fontId="0" fillId="17" borderId="0" xfId="0" applyFill="1"/>
    <xf numFmtId="0" fontId="30" fillId="0" borderId="0" xfId="0" applyFont="1" applyAlignment="1">
      <alignment horizontal="centerContinuous"/>
    </xf>
    <xf numFmtId="0" fontId="31" fillId="0" borderId="0" xfId="0" applyFont="1"/>
    <xf numFmtId="0" fontId="19" fillId="0" borderId="0" xfId="0" applyFont="1"/>
    <xf numFmtId="3" fontId="13" fillId="0" borderId="0" xfId="0" applyNumberFormat="1" applyFont="1"/>
    <xf numFmtId="0" fontId="13" fillId="0" borderId="0" xfId="0" applyFont="1"/>
    <xf numFmtId="0" fontId="13" fillId="5" borderId="0" xfId="0" applyFont="1" applyFill="1"/>
    <xf numFmtId="9" fontId="19" fillId="5" borderId="0" xfId="0" applyNumberFormat="1" applyFont="1" applyFill="1"/>
    <xf numFmtId="3" fontId="19" fillId="0" borderId="0" xfId="0" applyNumberFormat="1" applyFont="1" applyAlignment="1">
      <alignment horizontal="right"/>
    </xf>
    <xf numFmtId="0" fontId="19" fillId="0" borderId="0" xfId="0" applyFont="1" applyBorder="1"/>
    <xf numFmtId="3" fontId="13" fillId="0" borderId="0" xfId="0" applyNumberFormat="1" applyFont="1" applyAlignment="1">
      <alignment horizontal="right"/>
    </xf>
    <xf numFmtId="3" fontId="13" fillId="0" borderId="0" xfId="0" applyNumberFormat="1" applyFont="1" applyAlignment="1">
      <alignment horizontal="center"/>
    </xf>
    <xf numFmtId="0" fontId="13" fillId="0" borderId="0" xfId="0" applyFont="1" applyAlignment="1">
      <alignment horizontal="center"/>
    </xf>
    <xf numFmtId="3" fontId="19" fillId="0" borderId="0" xfId="0" applyNumberFormat="1" applyFont="1" applyBorder="1" applyAlignment="1">
      <alignment horizontal="right"/>
    </xf>
    <xf numFmtId="166" fontId="13" fillId="0" borderId="0" xfId="0" applyNumberFormat="1" applyFont="1" applyBorder="1" applyAlignment="1">
      <alignment horizontal="center"/>
    </xf>
    <xf numFmtId="0" fontId="33" fillId="0" borderId="0" xfId="0" applyFont="1"/>
    <xf numFmtId="0" fontId="33" fillId="0" borderId="0" xfId="0" applyFont="1" applyAlignment="1">
      <alignment horizontal="center"/>
    </xf>
    <xf numFmtId="0" fontId="23" fillId="0" borderId="0" xfId="0" applyFont="1" applyBorder="1"/>
    <xf numFmtId="0" fontId="27" fillId="0" borderId="0" xfId="0" applyFont="1" applyAlignment="1">
      <alignment horizontal="left"/>
    </xf>
    <xf numFmtId="3" fontId="27" fillId="0" borderId="0" xfId="0" applyNumberFormat="1" applyFont="1"/>
    <xf numFmtId="0" fontId="23" fillId="0" borderId="0" xfId="0" applyFont="1"/>
    <xf numFmtId="0" fontId="23" fillId="0" borderId="0" xfId="0" applyFont="1" applyAlignment="1">
      <alignment horizontal="left"/>
    </xf>
    <xf numFmtId="0" fontId="23" fillId="0" borderId="0" xfId="0" applyFont="1" applyAlignment="1">
      <alignment horizontal="right"/>
    </xf>
    <xf numFmtId="0" fontId="34" fillId="0" borderId="0" xfId="0" applyFont="1" applyBorder="1" applyAlignment="1"/>
    <xf numFmtId="0" fontId="23" fillId="0" borderId="6" xfId="0" applyFont="1" applyBorder="1" applyAlignment="1"/>
    <xf numFmtId="0" fontId="23" fillId="0" borderId="0" xfId="0" applyFont="1" applyBorder="1" applyAlignment="1"/>
    <xf numFmtId="0" fontId="27" fillId="0" borderId="0" xfId="0" applyFont="1" applyBorder="1"/>
    <xf numFmtId="3" fontId="23" fillId="0" borderId="0" xfId="0" applyNumberFormat="1" applyFont="1" applyAlignment="1">
      <alignment horizontal="right"/>
    </xf>
    <xf numFmtId="14" fontId="23" fillId="0" borderId="6" xfId="0" applyNumberFormat="1" applyFont="1" applyBorder="1" applyAlignment="1">
      <alignment horizontal="right"/>
    </xf>
    <xf numFmtId="3" fontId="23" fillId="0" borderId="0" xfId="0" applyNumberFormat="1" applyFont="1" applyBorder="1" applyAlignment="1">
      <alignment horizontal="right"/>
    </xf>
    <xf numFmtId="0" fontId="23" fillId="0" borderId="0" xfId="0" applyFont="1" applyAlignment="1">
      <alignment horizontal="center"/>
    </xf>
    <xf numFmtId="3" fontId="23" fillId="0" borderId="6" xfId="1" applyNumberFormat="1" applyFont="1" applyBorder="1"/>
    <xf numFmtId="0" fontId="34" fillId="0" borderId="0" xfId="0" applyFont="1" applyBorder="1"/>
    <xf numFmtId="14" fontId="23" fillId="0" borderId="6" xfId="0" applyNumberFormat="1" applyFont="1" applyBorder="1"/>
    <xf numFmtId="3" fontId="23" fillId="0" borderId="0" xfId="0" applyNumberFormat="1" applyFont="1" applyBorder="1"/>
    <xf numFmtId="3" fontId="23" fillId="0" borderId="0" xfId="0" applyNumberFormat="1" applyFont="1" applyAlignment="1">
      <alignment horizontal="center"/>
    </xf>
    <xf numFmtId="0" fontId="27" fillId="0" borderId="0" xfId="0" applyFont="1" applyAlignment="1">
      <alignment horizontal="center"/>
    </xf>
    <xf numFmtId="0" fontId="35" fillId="0" borderId="0" xfId="4" applyFont="1" applyFill="1" applyAlignment="1" applyProtection="1"/>
    <xf numFmtId="166" fontId="23" fillId="0" borderId="0" xfId="0" applyNumberFormat="1" applyFont="1" applyBorder="1" applyAlignment="1">
      <alignment horizontal="center"/>
    </xf>
    <xf numFmtId="0" fontId="27" fillId="0" borderId="0" xfId="0" applyFont="1" applyBorder="1" applyAlignment="1">
      <alignment horizontal="center"/>
    </xf>
    <xf numFmtId="0" fontId="23" fillId="0" borderId="0" xfId="0" applyFont="1" applyBorder="1" applyAlignment="1">
      <alignment horizontal="center"/>
    </xf>
    <xf numFmtId="0" fontId="23" fillId="0" borderId="0" xfId="0" applyNumberFormat="1" applyFont="1" applyBorder="1"/>
    <xf numFmtId="3" fontId="23" fillId="0" borderId="0" xfId="0" applyNumberFormat="1" applyFont="1"/>
    <xf numFmtId="44" fontId="23" fillId="0" borderId="0" xfId="0" applyNumberFormat="1" applyFont="1"/>
    <xf numFmtId="0" fontId="23" fillId="0" borderId="6" xfId="0" applyFont="1" applyBorder="1" applyAlignment="1">
      <alignment horizontal="center"/>
    </xf>
    <xf numFmtId="0" fontId="23" fillId="0" borderId="6" xfId="0" applyFont="1" applyBorder="1" applyAlignment="1">
      <alignment horizontal="right"/>
    </xf>
    <xf numFmtId="0" fontId="23" fillId="0" borderId="0" xfId="0" applyNumberFormat="1" applyFont="1" applyBorder="1" applyAlignment="1">
      <alignment horizontal="left"/>
    </xf>
    <xf numFmtId="0" fontId="23" fillId="0" borderId="0" xfId="0" applyNumberFormat="1" applyFont="1" applyBorder="1" applyAlignment="1"/>
    <xf numFmtId="0" fontId="27" fillId="0" borderId="0" xfId="0" applyNumberFormat="1" applyFont="1" applyBorder="1" applyAlignment="1">
      <alignment horizontal="center"/>
    </xf>
    <xf numFmtId="0" fontId="23" fillId="0" borderId="0" xfId="0" applyFont="1" applyAlignment="1">
      <alignment horizontal="left" wrapText="1"/>
    </xf>
    <xf numFmtId="164" fontId="8" fillId="18" borderId="0" xfId="1" applyNumberFormat="1" applyFont="1" applyFill="1"/>
    <xf numFmtId="164" fontId="0" fillId="3" borderId="0" xfId="1" applyNumberFormat="1" applyFont="1" applyFill="1"/>
    <xf numFmtId="164" fontId="0" fillId="19" borderId="0" xfId="1" applyNumberFormat="1" applyFont="1" applyFill="1"/>
    <xf numFmtId="164" fontId="0" fillId="20" borderId="0" xfId="1" applyNumberFormat="1" applyFont="1" applyFill="1"/>
    <xf numFmtId="164" fontId="12" fillId="6" borderId="0" xfId="1" applyNumberFormat="1" applyFont="1" applyFill="1" applyAlignment="1">
      <alignment wrapText="1"/>
    </xf>
    <xf numFmtId="0" fontId="2" fillId="7" borderId="0" xfId="0" applyFont="1" applyFill="1" applyAlignment="1">
      <alignment wrapText="1"/>
    </xf>
    <xf numFmtId="0" fontId="2" fillId="7" borderId="0" xfId="0" applyFont="1" applyFill="1"/>
    <xf numFmtId="0" fontId="17" fillId="7" borderId="0" xfId="0" applyFont="1" applyFill="1"/>
    <xf numFmtId="0" fontId="0" fillId="13" borderId="0" xfId="0" applyFill="1"/>
    <xf numFmtId="0" fontId="0" fillId="10" borderId="0" xfId="0" applyFill="1" applyAlignment="1">
      <alignment wrapText="1"/>
    </xf>
    <xf numFmtId="9" fontId="0" fillId="10" borderId="0" xfId="0" applyNumberFormat="1" applyFill="1"/>
    <xf numFmtId="0" fontId="2" fillId="11" borderId="0" xfId="0" applyFont="1" applyFill="1"/>
    <xf numFmtId="164" fontId="2" fillId="0" borderId="0" xfId="0" applyNumberFormat="1" applyFont="1" applyFill="1"/>
    <xf numFmtId="0" fontId="12" fillId="0" borderId="0" xfId="0" applyFont="1"/>
    <xf numFmtId="0" fontId="8" fillId="0" borderId="0" xfId="0" applyFont="1" applyAlignment="1">
      <alignment horizontal="center"/>
    </xf>
    <xf numFmtId="167" fontId="0" fillId="9" borderId="0" xfId="0" applyNumberFormat="1" applyFill="1" applyAlignment="1">
      <alignment horizontal="center"/>
    </xf>
    <xf numFmtId="0" fontId="39" fillId="21" borderId="7" xfId="0" applyFont="1" applyFill="1" applyBorder="1"/>
    <xf numFmtId="0" fontId="0" fillId="0" borderId="4" xfId="0" applyFont="1" applyFill="1" applyBorder="1"/>
    <xf numFmtId="0" fontId="0" fillId="0" borderId="0" xfId="0" applyBorder="1"/>
    <xf numFmtId="43" fontId="0" fillId="0" borderId="0" xfId="1" applyFont="1" applyBorder="1"/>
    <xf numFmtId="10" fontId="0" fillId="9" borderId="0" xfId="0" applyNumberFormat="1" applyFill="1" applyBorder="1"/>
    <xf numFmtId="43" fontId="0" fillId="0" borderId="0" xfId="0" applyNumberFormat="1" applyBorder="1"/>
    <xf numFmtId="10" fontId="0" fillId="16" borderId="0" xfId="3" applyNumberFormat="1" applyFont="1" applyFill="1" applyBorder="1" applyAlignment="1">
      <alignment horizontal="center"/>
    </xf>
    <xf numFmtId="43" fontId="0" fillId="0" borderId="0" xfId="3" applyNumberFormat="1" applyFont="1" applyBorder="1"/>
    <xf numFmtId="43" fontId="12" fillId="0" borderId="7" xfId="1" applyFont="1" applyBorder="1"/>
    <xf numFmtId="0" fontId="40" fillId="0" borderId="0" xfId="0" applyFont="1"/>
    <xf numFmtId="0" fontId="13" fillId="2" borderId="0" xfId="0" applyFont="1" applyFill="1" applyBorder="1" applyAlignment="1">
      <alignment horizontal="center"/>
    </xf>
    <xf numFmtId="0" fontId="13" fillId="0" borderId="0" xfId="0" applyNumberFormat="1" applyFont="1" applyFill="1" applyBorder="1"/>
    <xf numFmtId="44" fontId="13" fillId="0" borderId="6" xfId="2" applyFont="1" applyFill="1" applyBorder="1"/>
    <xf numFmtId="44" fontId="13" fillId="0" borderId="0" xfId="2" applyFont="1" applyFill="1" applyBorder="1"/>
    <xf numFmtId="0" fontId="0" fillId="0" borderId="0" xfId="0" applyFill="1"/>
    <xf numFmtId="0" fontId="38" fillId="0" borderId="0" xfId="0" applyFont="1" applyFill="1"/>
    <xf numFmtId="0" fontId="41" fillId="0" borderId="0" xfId="0" applyFont="1" applyFill="1" applyAlignment="1">
      <alignment wrapText="1"/>
    </xf>
    <xf numFmtId="166" fontId="38" fillId="0" borderId="0" xfId="0" applyNumberFormat="1" applyFont="1" applyFill="1"/>
    <xf numFmtId="166" fontId="31" fillId="0" borderId="0" xfId="0" applyNumberFormat="1" applyFont="1" applyFill="1"/>
    <xf numFmtId="0" fontId="31" fillId="0" borderId="0" xfId="0" applyFont="1" applyFill="1"/>
    <xf numFmtId="44" fontId="42" fillId="0" borderId="0" xfId="2" applyFont="1" applyFill="1" applyBorder="1"/>
    <xf numFmtId="167" fontId="38" fillId="0" borderId="0" xfId="0" applyNumberFormat="1" applyFont="1" applyFill="1"/>
    <xf numFmtId="166" fontId="38" fillId="11" borderId="0" xfId="0" applyNumberFormat="1" applyFont="1" applyFill="1"/>
    <xf numFmtId="0" fontId="12" fillId="2" borderId="0" xfId="1" applyNumberFormat="1" applyFont="1" applyFill="1" applyAlignment="1">
      <alignment horizontal="center"/>
    </xf>
    <xf numFmtId="164" fontId="8" fillId="2" borderId="0" xfId="1" applyNumberFormat="1" applyFont="1" applyFill="1"/>
    <xf numFmtId="0" fontId="23" fillId="23" borderId="0" xfId="0" applyNumberFormat="1" applyFont="1" applyFill="1" applyBorder="1" applyAlignment="1">
      <alignment horizontal="center"/>
    </xf>
    <xf numFmtId="0" fontId="13" fillId="23" borderId="0" xfId="0" applyFont="1" applyFill="1" applyBorder="1"/>
    <xf numFmtId="0" fontId="23" fillId="0" borderId="6" xfId="0" applyFont="1" applyBorder="1" applyAlignment="1"/>
    <xf numFmtId="0" fontId="27"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NumberFormat="1" applyFont="1" applyBorder="1" applyAlignment="1">
      <alignment horizontal="left"/>
    </xf>
    <xf numFmtId="0" fontId="23" fillId="0" borderId="0" xfId="0" applyFont="1" applyAlignment="1">
      <alignment horizontal="left" wrapText="1"/>
    </xf>
    <xf numFmtId="168" fontId="27" fillId="0" borderId="0" xfId="0" applyNumberFormat="1" applyFont="1"/>
    <xf numFmtId="0" fontId="23" fillId="9" borderId="0" xfId="0" applyNumberFormat="1" applyFont="1" applyFill="1" applyBorder="1" applyAlignment="1">
      <alignment horizontal="center"/>
    </xf>
    <xf numFmtId="166" fontId="0" fillId="22" borderId="0" xfId="0" applyNumberFormat="1" applyFill="1"/>
    <xf numFmtId="0" fontId="0" fillId="22" borderId="0" xfId="0" applyFill="1"/>
    <xf numFmtId="0" fontId="2" fillId="22" borderId="0" xfId="0" applyFont="1" applyFill="1"/>
    <xf numFmtId="164" fontId="2" fillId="22" borderId="0" xfId="0" applyNumberFormat="1" applyFont="1" applyFill="1"/>
    <xf numFmtId="166" fontId="38" fillId="14" borderId="0" xfId="0" applyNumberFormat="1" applyFont="1" applyFill="1"/>
    <xf numFmtId="166" fontId="0" fillId="11" borderId="0" xfId="0" applyNumberFormat="1" applyFill="1"/>
    <xf numFmtId="166" fontId="27" fillId="0" borderId="0" xfId="0" applyNumberFormat="1" applyFont="1" applyFill="1"/>
    <xf numFmtId="166" fontId="0" fillId="0" borderId="0" xfId="0" applyNumberFormat="1" applyFill="1"/>
    <xf numFmtId="167" fontId="0" fillId="0" borderId="0" xfId="0" applyNumberFormat="1" applyFill="1"/>
    <xf numFmtId="3" fontId="23" fillId="0" borderId="0" xfId="0" applyNumberFormat="1" applyFont="1" applyFill="1" applyBorder="1"/>
    <xf numFmtId="0" fontId="23" fillId="0" borderId="0" xfId="0" applyFont="1" applyFill="1"/>
    <xf numFmtId="0" fontId="0" fillId="10" borderId="0" xfId="0" applyFill="1" applyAlignment="1">
      <alignment horizontal="right"/>
    </xf>
    <xf numFmtId="0" fontId="32" fillId="0" borderId="0" xfId="4" applyAlignment="1" applyProtection="1">
      <alignment wrapText="1"/>
    </xf>
    <xf numFmtId="0" fontId="2" fillId="0" borderId="0" xfId="0" applyFont="1" applyFill="1"/>
    <xf numFmtId="43" fontId="0" fillId="11" borderId="0" xfId="0" applyNumberFormat="1" applyFill="1"/>
    <xf numFmtId="164" fontId="2" fillId="24" borderId="0" xfId="0" applyNumberFormat="1" applyFont="1" applyFill="1"/>
    <xf numFmtId="0" fontId="0" fillId="7" borderId="0" xfId="0" applyFill="1"/>
    <xf numFmtId="43" fontId="2" fillId="0" borderId="0" xfId="0" applyNumberFormat="1" applyFont="1"/>
    <xf numFmtId="164" fontId="2" fillId="7" borderId="0" xfId="0" applyNumberFormat="1" applyFont="1" applyFill="1"/>
    <xf numFmtId="166" fontId="0" fillId="13" borderId="0" xfId="0" applyNumberFormat="1" applyFill="1"/>
    <xf numFmtId="166" fontId="2" fillId="11" borderId="0" xfId="0" applyNumberFormat="1" applyFont="1" applyFill="1"/>
    <xf numFmtId="166" fontId="2" fillId="13" borderId="0" xfId="0" applyNumberFormat="1" applyFont="1" applyFill="1"/>
    <xf numFmtId="166" fontId="2" fillId="11" borderId="0" xfId="0" applyNumberFormat="1" applyFont="1" applyFill="1" applyAlignment="1"/>
    <xf numFmtId="166" fontId="2" fillId="0" borderId="0" xfId="0" applyNumberFormat="1" applyFont="1" applyFill="1"/>
    <xf numFmtId="166" fontId="0" fillId="11" borderId="0" xfId="0" applyNumberFormat="1" applyFill="1" applyAlignment="1"/>
    <xf numFmtId="166" fontId="13" fillId="11" borderId="0" xfId="2" applyNumberFormat="1" applyFont="1" applyFill="1" applyBorder="1"/>
    <xf numFmtId="166" fontId="13" fillId="10" borderId="0" xfId="2" applyNumberFormat="1" applyFont="1" applyFill="1" applyBorder="1"/>
    <xf numFmtId="166" fontId="42" fillId="0" borderId="0" xfId="2" applyNumberFormat="1" applyFont="1" applyFill="1" applyBorder="1"/>
    <xf numFmtId="166" fontId="13" fillId="11" borderId="0" xfId="2" applyNumberFormat="1" applyFont="1" applyFill="1" applyAlignment="1">
      <alignment horizontal="left"/>
    </xf>
    <xf numFmtId="166" fontId="13" fillId="10" borderId="0" xfId="2" applyNumberFormat="1" applyFont="1" applyFill="1" applyAlignment="1">
      <alignment horizontal="left"/>
    </xf>
    <xf numFmtId="166" fontId="13" fillId="10" borderId="6" xfId="2" applyNumberFormat="1" applyFont="1" applyFill="1" applyBorder="1"/>
    <xf numFmtId="166" fontId="13" fillId="11" borderId="0" xfId="0" applyNumberFormat="1" applyFont="1" applyFill="1" applyAlignment="1">
      <alignment horizontal="left" wrapText="1"/>
    </xf>
    <xf numFmtId="166" fontId="13" fillId="10" borderId="0" xfId="0" applyNumberFormat="1" applyFont="1" applyFill="1" applyAlignment="1">
      <alignment horizontal="left" wrapText="1"/>
    </xf>
    <xf numFmtId="166" fontId="13" fillId="11" borderId="0" xfId="0" applyNumberFormat="1" applyFont="1" applyFill="1" applyAlignment="1">
      <alignment horizontal="right" wrapText="1"/>
    </xf>
    <xf numFmtId="166" fontId="13" fillId="0" borderId="0" xfId="0" applyNumberFormat="1" applyFont="1" applyFill="1" applyAlignment="1">
      <alignment horizontal="left" wrapText="1"/>
    </xf>
    <xf numFmtId="166" fontId="13" fillId="22" borderId="0" xfId="0" applyNumberFormat="1" applyFont="1" applyFill="1" applyAlignment="1">
      <alignment horizontal="left" wrapText="1"/>
    </xf>
    <xf numFmtId="166" fontId="13" fillId="0" borderId="0" xfId="0" applyNumberFormat="1" applyFont="1" applyFill="1"/>
    <xf numFmtId="0" fontId="23" fillId="9" borderId="0" xfId="0" applyNumberFormat="1" applyFont="1" applyFill="1" applyBorder="1" applyAlignment="1">
      <alignment horizontal="center" vertical="center"/>
    </xf>
    <xf numFmtId="0" fontId="27"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NumberFormat="1" applyFont="1" applyBorder="1" applyAlignment="1">
      <alignment horizontal="left"/>
    </xf>
    <xf numFmtId="0" fontId="23" fillId="0" borderId="0" xfId="0" applyFont="1" applyAlignment="1">
      <alignment horizontal="left" wrapText="1"/>
    </xf>
    <xf numFmtId="0" fontId="36" fillId="2" borderId="0" xfId="0" applyFont="1" applyFill="1" applyBorder="1" applyAlignment="1">
      <alignment horizontal="center" wrapText="1"/>
    </xf>
    <xf numFmtId="0" fontId="37" fillId="0" borderId="0" xfId="0" applyFont="1" applyAlignment="1">
      <alignment wrapText="1"/>
    </xf>
    <xf numFmtId="164" fontId="10" fillId="0" borderId="1" xfId="1" applyNumberFormat="1" applyFont="1" applyFill="1" applyBorder="1" applyAlignment="1">
      <alignment horizontal="left"/>
    </xf>
    <xf numFmtId="164" fontId="10" fillId="0" borderId="2" xfId="1" applyNumberFormat="1" applyFont="1" applyFill="1" applyBorder="1" applyAlignment="1">
      <alignment horizontal="left"/>
    </xf>
    <xf numFmtId="164" fontId="10" fillId="0" borderId="3" xfId="1" applyNumberFormat="1" applyFont="1" applyFill="1" applyBorder="1" applyAlignment="1">
      <alignment horizontal="left"/>
    </xf>
    <xf numFmtId="164" fontId="10" fillId="8" borderId="1" xfId="1" applyNumberFormat="1" applyFont="1" applyFill="1" applyBorder="1" applyAlignment="1">
      <alignment horizontal="left"/>
    </xf>
    <xf numFmtId="164" fontId="10" fillId="8" borderId="2" xfId="1" applyNumberFormat="1" applyFont="1" applyFill="1" applyBorder="1" applyAlignment="1">
      <alignment horizontal="left"/>
    </xf>
    <xf numFmtId="164" fontId="10" fillId="8" borderId="3" xfId="1" applyNumberFormat="1" applyFont="1" applyFill="1" applyBorder="1" applyAlignment="1">
      <alignment horizontal="left"/>
    </xf>
    <xf numFmtId="0" fontId="27" fillId="0" borderId="6" xfId="0" applyFont="1" applyBorder="1" applyAlignment="1"/>
    <xf numFmtId="0" fontId="23" fillId="0" borderId="6" xfId="0" applyFont="1" applyBorder="1" applyAlignment="1"/>
    <xf numFmtId="0" fontId="27" fillId="0" borderId="0" xfId="0" applyFont="1" applyBorder="1" applyAlignment="1"/>
    <xf numFmtId="0" fontId="0" fillId="0" borderId="0" xfId="0" applyAlignment="1"/>
    <xf numFmtId="166" fontId="43" fillId="0" borderId="0" xfId="0" applyNumberFormat="1" applyFont="1" applyFill="1" applyAlignment="1">
      <alignment wrapText="1"/>
    </xf>
    <xf numFmtId="0" fontId="44" fillId="0" borderId="0" xfId="0" applyFont="1" applyAlignment="1">
      <alignment wrapText="1"/>
    </xf>
    <xf numFmtId="164" fontId="16" fillId="0" borderId="6" xfId="1" applyNumberFormat="1" applyFont="1" applyFill="1" applyBorder="1" applyAlignment="1">
      <alignment horizontal="center"/>
    </xf>
    <xf numFmtId="0" fontId="16" fillId="0" borderId="6" xfId="0" applyFont="1" applyBorder="1" applyAlignment="1">
      <alignment horizontal="center"/>
    </xf>
    <xf numFmtId="164" fontId="16" fillId="8" borderId="6" xfId="1" applyNumberFormat="1" applyFont="1" applyFill="1" applyBorder="1" applyAlignment="1">
      <alignment horizontal="center"/>
    </xf>
    <xf numFmtId="0" fontId="16" fillId="8" borderId="6" xfId="0" applyFont="1" applyFill="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0" fillId="0" borderId="5" xfId="0" applyBorder="1" applyAlignment="1"/>
    <xf numFmtId="0" fontId="0" fillId="0" borderId="1" xfId="0" applyBorder="1" applyAlignment="1">
      <alignment horizontal="center"/>
    </xf>
    <xf numFmtId="0" fontId="0" fillId="0" borderId="3" xfId="0" applyBorder="1" applyAlignment="1">
      <alignment horizontal="center"/>
    </xf>
    <xf numFmtId="0" fontId="24" fillId="0" borderId="0" xfId="0" applyFont="1" applyAlignment="1">
      <alignment horizontal="center"/>
    </xf>
    <xf numFmtId="0" fontId="17" fillId="0" borderId="0" xfId="0" applyFont="1" applyAlignment="1">
      <alignment horizontal="center"/>
    </xf>
    <xf numFmtId="0" fontId="0" fillId="0" borderId="7" xfId="0" applyBorder="1" applyAlignment="1">
      <alignment horizontal="center"/>
    </xf>
    <xf numFmtId="0" fontId="2" fillId="15" borderId="7" xfId="0" applyFont="1" applyFill="1" applyBorder="1" applyAlignment="1">
      <alignment horizontal="center" wrapText="1"/>
    </xf>
    <xf numFmtId="0" fontId="2" fillId="0" borderId="7"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209550</xdr:colOff>
      <xdr:row>0</xdr:row>
      <xdr:rowOff>66675</xdr:rowOff>
    </xdr:from>
    <xdr:to>
      <xdr:col>23</xdr:col>
      <xdr:colOff>514350</xdr:colOff>
      <xdr:row>7</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372725" y="66675"/>
          <a:ext cx="5181600" cy="952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Additional budgets are automatically created based on the budget info entered on the first Budget tab.  </a:t>
          </a:r>
          <a:r>
            <a:rPr lang="en-US" sz="1100"/>
            <a:t>If you need a pending award, use the Pending Request budget</a:t>
          </a:r>
          <a:r>
            <a:rPr lang="en-US" sz="1100" baseline="0"/>
            <a:t> created on the second tab.  If your budget is reduced, enter the percentage of reduction in Block 1 of Column Z and use the Reduced Award Amount budget created on the third tab.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esource.uga.edu/_resources/files/documents/account_codes_guid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onesource.uga.edu/_resources/files/documents/account_codes_guide.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0"/>
  <sheetViews>
    <sheetView tabSelected="1" topLeftCell="A70" workbookViewId="0">
      <selection activeCell="O88" sqref="O88"/>
    </sheetView>
  </sheetViews>
  <sheetFormatPr defaultRowHeight="15" x14ac:dyDescent="0.25"/>
  <cols>
    <col min="1" max="1" width="13.28515625" style="101" customWidth="1"/>
    <col min="2" max="2" width="36" customWidth="1"/>
    <col min="5" max="5" width="20.85546875" customWidth="1"/>
    <col min="7" max="8" width="5.5703125" customWidth="1"/>
    <col min="9" max="9" width="6.5703125" customWidth="1"/>
    <col min="10" max="10" width="5.85546875" customWidth="1"/>
    <col min="11" max="11" width="5.5703125" customWidth="1"/>
    <col min="12" max="12" width="5.140625" customWidth="1"/>
    <col min="13" max="13" width="5.28515625" customWidth="1"/>
    <col min="14" max="14" width="5.5703125" customWidth="1"/>
    <col min="15" max="15" width="11.140625" bestFit="1" customWidth="1"/>
    <col min="16" max="17" width="9.140625" style="68"/>
    <col min="18" max="18" width="11.140625" bestFit="1" customWidth="1"/>
    <col min="19" max="20" width="9.140625" style="68"/>
    <col min="21" max="21" width="11.140625" bestFit="1" customWidth="1"/>
    <col min="22" max="23" width="9.140625" style="68"/>
    <col min="24" max="24" width="11.140625" bestFit="1" customWidth="1"/>
    <col min="25" max="26" width="9.140625" style="68"/>
    <col min="27" max="27" width="11.140625" bestFit="1" customWidth="1"/>
    <col min="28" max="29" width="9.140625" style="68"/>
    <col min="30" max="30" width="12.7109375" bestFit="1" customWidth="1"/>
    <col min="31" max="32" width="9.140625" style="68"/>
    <col min="33" max="33" width="12.7109375" bestFit="1" customWidth="1"/>
  </cols>
  <sheetData>
    <row r="1" spans="1:33" s="170" customFormat="1" x14ac:dyDescent="0.25">
      <c r="A1" s="180"/>
      <c r="B1" s="181"/>
      <c r="C1" s="182"/>
      <c r="D1" s="182"/>
      <c r="E1" s="182"/>
      <c r="F1" s="182"/>
      <c r="G1" s="183" t="s">
        <v>236</v>
      </c>
      <c r="H1" s="183"/>
      <c r="I1" s="183"/>
      <c r="J1" s="183"/>
      <c r="K1" s="183"/>
      <c r="L1" s="183"/>
      <c r="M1" s="184"/>
      <c r="N1" s="126"/>
      <c r="O1" s="184"/>
      <c r="P1" s="184"/>
      <c r="Q1" s="184"/>
      <c r="R1" s="263"/>
      <c r="S1" s="168"/>
      <c r="T1" s="184"/>
      <c r="U1" s="169"/>
      <c r="W1" s="184"/>
      <c r="Y1" s="171" t="s">
        <v>237</v>
      </c>
      <c r="Z1" s="172">
        <v>0</v>
      </c>
      <c r="AC1" s="184"/>
      <c r="AF1" s="184"/>
    </row>
    <row r="2" spans="1:33" s="170" customFormat="1" x14ac:dyDescent="0.25">
      <c r="A2" s="185"/>
      <c r="B2" s="186" t="s">
        <v>238</v>
      </c>
      <c r="C2" s="182"/>
      <c r="D2" s="182"/>
      <c r="E2" s="182"/>
      <c r="F2" s="182"/>
      <c r="G2" s="185"/>
      <c r="H2" s="185"/>
      <c r="I2" s="185"/>
      <c r="J2" s="185"/>
      <c r="K2" s="185"/>
      <c r="L2" s="185"/>
      <c r="M2" s="184"/>
      <c r="N2" s="126"/>
      <c r="O2" s="184"/>
      <c r="P2" s="184"/>
      <c r="Q2" s="184"/>
      <c r="R2" s="184"/>
      <c r="S2" s="168"/>
      <c r="T2" s="184"/>
      <c r="U2" s="173"/>
      <c r="W2" s="184"/>
      <c r="Z2" s="184"/>
      <c r="AC2" s="184"/>
      <c r="AF2" s="184"/>
    </row>
    <row r="3" spans="1:33" s="170" customFormat="1" ht="6" customHeight="1" x14ac:dyDescent="0.25">
      <c r="A3" s="185"/>
      <c r="B3" s="186"/>
      <c r="C3" s="182"/>
      <c r="D3" s="182"/>
      <c r="E3" s="182"/>
      <c r="F3" s="182"/>
      <c r="G3" s="185"/>
      <c r="H3" s="185"/>
      <c r="I3" s="185"/>
      <c r="J3" s="185"/>
      <c r="K3" s="185"/>
      <c r="L3" s="185"/>
      <c r="M3" s="184"/>
      <c r="N3" s="126"/>
      <c r="O3" s="184"/>
      <c r="P3" s="184"/>
      <c r="Q3" s="184"/>
      <c r="R3" s="184"/>
      <c r="S3" s="168"/>
      <c r="T3" s="184"/>
      <c r="U3" s="173"/>
      <c r="W3" s="184"/>
      <c r="Z3" s="184"/>
      <c r="AC3" s="184"/>
      <c r="AF3" s="184"/>
    </row>
    <row r="4" spans="1:33" s="170" customFormat="1" ht="12.75" customHeight="1" x14ac:dyDescent="0.25">
      <c r="A4" s="185"/>
      <c r="B4" s="187" t="s">
        <v>239</v>
      </c>
      <c r="C4" s="188"/>
      <c r="D4" s="189" t="s">
        <v>240</v>
      </c>
      <c r="E4" s="190"/>
      <c r="F4" s="182"/>
      <c r="G4" s="185"/>
      <c r="H4" s="185"/>
      <c r="I4" s="187" t="s">
        <v>241</v>
      </c>
      <c r="J4" s="317" t="s">
        <v>248</v>
      </c>
      <c r="K4" s="318"/>
      <c r="L4" s="191"/>
      <c r="M4" s="192" t="s">
        <v>242</v>
      </c>
      <c r="N4" s="126"/>
      <c r="O4" s="193">
        <v>43739</v>
      </c>
      <c r="P4" s="194"/>
      <c r="Q4" s="194"/>
      <c r="R4" s="194"/>
      <c r="S4" s="175"/>
      <c r="T4" s="194"/>
      <c r="U4" s="176"/>
      <c r="W4" s="194"/>
      <c r="Z4" s="194"/>
      <c r="AC4" s="194"/>
      <c r="AF4" s="194"/>
    </row>
    <row r="5" spans="1:33" s="170" customFormat="1" ht="12.75" customHeight="1" x14ac:dyDescent="0.25">
      <c r="A5" s="185"/>
      <c r="B5" s="195" t="s">
        <v>243</v>
      </c>
      <c r="C5" s="182"/>
      <c r="D5" s="196" t="s">
        <v>244</v>
      </c>
      <c r="E5" s="197"/>
      <c r="F5" s="182"/>
      <c r="G5" s="187" t="s">
        <v>245</v>
      </c>
      <c r="H5" s="315"/>
      <c r="I5" s="316"/>
      <c r="J5" s="316"/>
      <c r="K5" s="190"/>
      <c r="L5" s="190"/>
      <c r="M5" s="187" t="s">
        <v>246</v>
      </c>
      <c r="N5" s="185"/>
      <c r="O5" s="198">
        <v>44834</v>
      </c>
      <c r="P5" s="199"/>
      <c r="Q5" s="199"/>
      <c r="R5" s="199"/>
      <c r="S5" s="174"/>
      <c r="T5" s="199"/>
      <c r="U5" s="178"/>
      <c r="W5" s="199"/>
      <c r="Z5" s="199"/>
      <c r="AC5" s="199"/>
      <c r="AF5" s="199"/>
    </row>
    <row r="6" spans="1:33" s="170" customFormat="1" ht="6" customHeight="1" x14ac:dyDescent="0.25">
      <c r="A6" s="185"/>
      <c r="B6" s="195"/>
      <c r="C6" s="182"/>
      <c r="D6" s="182"/>
      <c r="E6" s="182"/>
      <c r="F6" s="182"/>
      <c r="G6" s="126"/>
      <c r="H6" s="126"/>
      <c r="I6" s="126"/>
      <c r="J6" s="126"/>
      <c r="K6" s="126"/>
      <c r="L6" s="126"/>
      <c r="M6" s="184"/>
      <c r="N6" s="126"/>
      <c r="O6" s="184"/>
      <c r="P6" s="184"/>
      <c r="Q6" s="184"/>
      <c r="R6" s="184"/>
      <c r="S6" s="168"/>
      <c r="T6" s="184"/>
      <c r="U6" s="173"/>
      <c r="W6" s="184"/>
      <c r="Z6" s="184"/>
      <c r="AC6" s="184"/>
      <c r="AF6" s="184"/>
    </row>
    <row r="7" spans="1:33" s="170" customFormat="1" ht="3" customHeight="1" x14ac:dyDescent="0.25">
      <c r="A7" s="185"/>
      <c r="B7" s="195"/>
      <c r="C7" s="182"/>
      <c r="D7" s="182"/>
      <c r="E7" s="182"/>
      <c r="F7" s="182"/>
      <c r="G7" s="185"/>
      <c r="H7" s="185"/>
      <c r="I7" s="126"/>
      <c r="J7" s="192"/>
      <c r="K7" s="192"/>
      <c r="L7" s="192"/>
      <c r="M7" s="200"/>
      <c r="N7" s="201"/>
      <c r="O7" s="200"/>
      <c r="P7" s="200"/>
      <c r="Q7" s="200"/>
      <c r="R7" s="200"/>
      <c r="S7" s="177"/>
      <c r="T7" s="200"/>
      <c r="U7" s="176"/>
      <c r="W7" s="200"/>
      <c r="Z7" s="200"/>
      <c r="AC7" s="200"/>
      <c r="AF7" s="200"/>
    </row>
    <row r="8" spans="1:33" s="170" customFormat="1" ht="12.75" customHeight="1" x14ac:dyDescent="0.25">
      <c r="A8" s="185"/>
      <c r="B8" s="202" t="s">
        <v>247</v>
      </c>
      <c r="C8" s="202"/>
      <c r="D8" s="202"/>
      <c r="E8" s="202"/>
      <c r="F8" s="182"/>
      <c r="G8" s="126"/>
      <c r="H8" s="126"/>
      <c r="I8" s="126"/>
      <c r="J8" s="126"/>
      <c r="K8" s="126"/>
      <c r="L8" s="126"/>
      <c r="M8" s="203"/>
      <c r="N8" s="204"/>
      <c r="O8" s="203"/>
      <c r="P8" s="203"/>
      <c r="Q8" s="203"/>
      <c r="R8" s="203"/>
      <c r="S8" s="37"/>
      <c r="T8" s="203"/>
      <c r="U8" s="179"/>
      <c r="W8" s="203"/>
      <c r="Z8" s="203"/>
      <c r="AC8" s="203"/>
      <c r="AF8" s="203"/>
    </row>
    <row r="9" spans="1:33" ht="15" customHeight="1" x14ac:dyDescent="0.25">
      <c r="A9" s="93"/>
      <c r="B9" s="2" t="s">
        <v>0</v>
      </c>
      <c r="C9" s="3">
        <v>0.03</v>
      </c>
      <c r="D9" s="4">
        <f>1+C9</f>
        <v>1.03</v>
      </c>
      <c r="E9" s="5"/>
      <c r="F9" s="65">
        <f>D9</f>
        <v>1.03</v>
      </c>
      <c r="G9" s="6"/>
      <c r="H9" s="6">
        <f>F9</f>
        <v>1.03</v>
      </c>
      <c r="I9" s="6"/>
      <c r="J9" s="6">
        <f>H9</f>
        <v>1.03</v>
      </c>
      <c r="K9" s="6"/>
      <c r="L9" s="6"/>
      <c r="M9" s="6"/>
      <c r="N9" s="6"/>
      <c r="Q9" s="246"/>
      <c r="T9" s="246"/>
      <c r="W9" s="246"/>
      <c r="Z9" s="246"/>
      <c r="AC9" s="246"/>
      <c r="AF9" s="246"/>
    </row>
    <row r="10" spans="1:33" ht="17.25" x14ac:dyDescent="0.4">
      <c r="A10" s="93"/>
      <c r="B10" s="7"/>
      <c r="C10" s="7"/>
      <c r="D10" s="1"/>
      <c r="E10" s="8"/>
      <c r="F10" s="9"/>
      <c r="G10" s="321" t="s">
        <v>52</v>
      </c>
      <c r="H10" s="322"/>
      <c r="I10" s="322"/>
      <c r="J10" s="322"/>
      <c r="K10" s="323" t="s">
        <v>53</v>
      </c>
      <c r="L10" s="324"/>
      <c r="M10" s="324"/>
      <c r="N10" s="324"/>
      <c r="Q10" s="246"/>
      <c r="T10" s="246"/>
      <c r="W10" s="246"/>
      <c r="Z10" s="246"/>
      <c r="AC10" s="246"/>
      <c r="AF10" s="246"/>
    </row>
    <row r="11" spans="1:33" ht="41.25" customHeight="1" x14ac:dyDescent="0.25">
      <c r="A11" s="102" t="s">
        <v>1</v>
      </c>
      <c r="B11" s="10" t="s">
        <v>2</v>
      </c>
      <c r="C11" s="10"/>
      <c r="D11" s="11" t="s">
        <v>3</v>
      </c>
      <c r="E11" s="8"/>
      <c r="F11" s="9"/>
      <c r="G11" s="309" t="s">
        <v>4</v>
      </c>
      <c r="H11" s="310"/>
      <c r="I11" s="310"/>
      <c r="J11" s="311"/>
      <c r="K11" s="312" t="s">
        <v>4</v>
      </c>
      <c r="L11" s="313"/>
      <c r="M11" s="313"/>
      <c r="N11" s="314"/>
      <c r="O11" s="73" t="s">
        <v>54</v>
      </c>
      <c r="P11" s="74" t="s">
        <v>55</v>
      </c>
      <c r="Q11" s="247" t="s">
        <v>310</v>
      </c>
      <c r="R11" s="73" t="s">
        <v>56</v>
      </c>
      <c r="S11" s="74" t="s">
        <v>57</v>
      </c>
      <c r="T11" s="247" t="s">
        <v>312</v>
      </c>
      <c r="U11" s="73" t="s">
        <v>58</v>
      </c>
      <c r="V11" s="74" t="s">
        <v>59</v>
      </c>
      <c r="W11" s="247" t="s">
        <v>313</v>
      </c>
      <c r="X11" s="73" t="s">
        <v>60</v>
      </c>
      <c r="Y11" s="74" t="s">
        <v>61</v>
      </c>
      <c r="Z11" s="247" t="s">
        <v>314</v>
      </c>
      <c r="AA11" s="73" t="s">
        <v>62</v>
      </c>
      <c r="AB11" s="74" t="s">
        <v>63</v>
      </c>
      <c r="AC11" s="247" t="s">
        <v>315</v>
      </c>
      <c r="AD11" s="73" t="s">
        <v>64</v>
      </c>
      <c r="AE11" s="74" t="s">
        <v>65</v>
      </c>
      <c r="AF11" s="247" t="s">
        <v>316</v>
      </c>
      <c r="AG11" s="73" t="s">
        <v>66</v>
      </c>
    </row>
    <row r="12" spans="1:33" ht="15" customHeight="1" x14ac:dyDescent="0.25">
      <c r="A12" s="93"/>
      <c r="B12" s="12"/>
      <c r="C12" s="13"/>
      <c r="D12" s="11"/>
      <c r="E12" s="1"/>
      <c r="F12" s="14"/>
      <c r="G12" s="15" t="s">
        <v>5</v>
      </c>
      <c r="H12" s="16" t="s">
        <v>6</v>
      </c>
      <c r="I12" s="17" t="s">
        <v>7</v>
      </c>
      <c r="J12" s="16" t="s">
        <v>8</v>
      </c>
      <c r="K12" s="50" t="s">
        <v>5</v>
      </c>
      <c r="L12" s="51" t="s">
        <v>6</v>
      </c>
      <c r="M12" s="52" t="s">
        <v>7</v>
      </c>
      <c r="N12" s="51" t="s">
        <v>8</v>
      </c>
      <c r="Q12" s="319" t="s">
        <v>311</v>
      </c>
      <c r="T12" s="319" t="s">
        <v>311</v>
      </c>
      <c r="W12" s="319" t="s">
        <v>311</v>
      </c>
      <c r="Z12" s="319" t="s">
        <v>311</v>
      </c>
      <c r="AC12" s="319" t="s">
        <v>311</v>
      </c>
      <c r="AF12" s="319" t="s">
        <v>311</v>
      </c>
    </row>
    <row r="13" spans="1:33" x14ac:dyDescent="0.25">
      <c r="A13" s="93"/>
      <c r="B13" s="18"/>
      <c r="C13" s="10"/>
      <c r="D13" s="19"/>
      <c r="E13" s="20"/>
      <c r="F13" s="21"/>
      <c r="G13" s="22"/>
      <c r="H13" s="23"/>
      <c r="I13" s="24"/>
      <c r="J13" s="25"/>
      <c r="K13" s="53"/>
      <c r="L13" s="54"/>
      <c r="M13" s="55"/>
      <c r="N13" s="56"/>
      <c r="Q13" s="320"/>
      <c r="T13" s="320"/>
      <c r="W13" s="320"/>
      <c r="Z13" s="320"/>
      <c r="AC13" s="320"/>
      <c r="AF13" s="320"/>
    </row>
    <row r="14" spans="1:33" x14ac:dyDescent="0.25">
      <c r="A14" s="93">
        <v>510000</v>
      </c>
      <c r="B14" s="26" t="s">
        <v>9</v>
      </c>
      <c r="C14" s="10"/>
      <c r="D14" s="27"/>
      <c r="E14" s="1" t="s">
        <v>10</v>
      </c>
      <c r="F14" s="21"/>
      <c r="G14" s="28"/>
      <c r="H14" s="23"/>
      <c r="I14" s="24">
        <f>G14*9</f>
        <v>0</v>
      </c>
      <c r="J14" s="25"/>
      <c r="K14" s="49">
        <v>0</v>
      </c>
      <c r="L14" s="54"/>
      <c r="M14" s="55">
        <f>K14*9</f>
        <v>0</v>
      </c>
      <c r="N14" s="56"/>
      <c r="O14" s="69">
        <f>G14*D14</f>
        <v>0</v>
      </c>
      <c r="P14" s="70">
        <f>K14*D14</f>
        <v>0</v>
      </c>
      <c r="Q14" s="270"/>
      <c r="R14" s="69">
        <f>O14*$D$9</f>
        <v>0</v>
      </c>
      <c r="S14" s="70">
        <f>D9*P14</f>
        <v>0</v>
      </c>
      <c r="T14" s="270"/>
      <c r="U14" s="69">
        <f>R14*$F$9</f>
        <v>0</v>
      </c>
      <c r="V14" s="70">
        <f>F9*S14</f>
        <v>0</v>
      </c>
      <c r="W14" s="270"/>
      <c r="X14" s="69">
        <f>U14*$H$9</f>
        <v>0</v>
      </c>
      <c r="Y14" s="70">
        <f>H9*V14</f>
        <v>0</v>
      </c>
      <c r="Z14" s="270"/>
      <c r="AA14" s="69">
        <f>X14*$J$9</f>
        <v>0</v>
      </c>
      <c r="AB14" s="70">
        <f>J9*Y14</f>
        <v>0</v>
      </c>
      <c r="AC14" s="270"/>
      <c r="AD14" s="69">
        <f>O14+R14+U14+X14+AA14</f>
        <v>0</v>
      </c>
      <c r="AE14" s="70">
        <f>P14+S14+V14+Y14+AB14</f>
        <v>0</v>
      </c>
      <c r="AF14" s="272">
        <f>AC14+Z14+W14+T14+Q14</f>
        <v>0</v>
      </c>
      <c r="AG14" s="69">
        <f>AD14+AE14</f>
        <v>0</v>
      </c>
    </row>
    <row r="15" spans="1:33" x14ac:dyDescent="0.25">
      <c r="A15" s="93">
        <v>510000</v>
      </c>
      <c r="B15" s="33" t="s">
        <v>9</v>
      </c>
      <c r="C15" s="10"/>
      <c r="D15" s="27"/>
      <c r="E15" s="1" t="s">
        <v>10</v>
      </c>
      <c r="F15" s="21"/>
      <c r="G15" s="28"/>
      <c r="H15" s="23"/>
      <c r="I15" s="24">
        <f>G15*9</f>
        <v>0</v>
      </c>
      <c r="J15" s="25"/>
      <c r="K15" s="49">
        <v>0</v>
      </c>
      <c r="L15" s="54"/>
      <c r="M15" s="55">
        <f>K15*9</f>
        <v>0</v>
      </c>
      <c r="N15" s="56"/>
      <c r="O15" s="69">
        <f>G15*D15</f>
        <v>0</v>
      </c>
      <c r="P15" s="70">
        <f>K15*D15</f>
        <v>0</v>
      </c>
      <c r="Q15" s="270"/>
      <c r="R15" s="69">
        <f t="shared" ref="R15:R26" si="0">O15*$D$9</f>
        <v>0</v>
      </c>
      <c r="S15" s="70">
        <f>D10*P15</f>
        <v>0</v>
      </c>
      <c r="T15" s="270"/>
      <c r="U15" s="69">
        <f t="shared" ref="U15:U26" si="1">R15*$F$9</f>
        <v>0</v>
      </c>
      <c r="V15" s="70">
        <f>F10*S15</f>
        <v>0</v>
      </c>
      <c r="W15" s="270"/>
      <c r="X15" s="69">
        <f t="shared" ref="X15:X29" si="2">U15*$H$9</f>
        <v>0</v>
      </c>
      <c r="Y15" s="70">
        <f>H10*V15</f>
        <v>0</v>
      </c>
      <c r="Z15" s="270"/>
      <c r="AA15" s="69">
        <f t="shared" ref="AA15:AA29" si="3">X15*$J$9</f>
        <v>0</v>
      </c>
      <c r="AB15" s="70">
        <f>J10*Y15</f>
        <v>0</v>
      </c>
      <c r="AC15" s="270"/>
      <c r="AD15" s="69">
        <f t="shared" ref="AD15:AD35" si="4">O15+R15+U15+X15+AA15</f>
        <v>0</v>
      </c>
      <c r="AE15" s="70">
        <f t="shared" ref="AE15:AE35" si="5">P15+S15+V15+Y15+AB15</f>
        <v>0</v>
      </c>
      <c r="AF15" s="272">
        <f>AC15+Z15+W15+T15+Q15</f>
        <v>0</v>
      </c>
      <c r="AG15" s="69">
        <f t="shared" ref="AG15:AG35" si="6">AD15+AE15</f>
        <v>0</v>
      </c>
    </row>
    <row r="16" spans="1:33" x14ac:dyDescent="0.25">
      <c r="A16" s="93">
        <v>550000</v>
      </c>
      <c r="B16" s="26" t="s">
        <v>11</v>
      </c>
      <c r="C16" s="10"/>
      <c r="D16" s="19"/>
      <c r="E16" s="20" t="s">
        <v>12</v>
      </c>
      <c r="F16" s="29"/>
      <c r="G16" s="22"/>
      <c r="H16" s="23"/>
      <c r="I16" s="24"/>
      <c r="J16" s="25"/>
      <c r="K16" s="53"/>
      <c r="L16" s="54"/>
      <c r="M16" s="55"/>
      <c r="N16" s="56"/>
      <c r="O16" s="69">
        <f>O14*F16</f>
        <v>0</v>
      </c>
      <c r="P16" s="70">
        <f>P14*F16</f>
        <v>0</v>
      </c>
      <c r="Q16" s="248"/>
      <c r="R16" s="69">
        <f t="shared" si="0"/>
        <v>0</v>
      </c>
      <c r="S16" s="70">
        <f>D9*P16</f>
        <v>0</v>
      </c>
      <c r="T16" s="248"/>
      <c r="U16" s="69">
        <f t="shared" si="1"/>
        <v>0</v>
      </c>
      <c r="V16" s="70">
        <f>F9*S16</f>
        <v>0</v>
      </c>
      <c r="W16" s="248"/>
      <c r="X16" s="69">
        <f t="shared" si="2"/>
        <v>0</v>
      </c>
      <c r="Y16" s="70">
        <f>H9*V16</f>
        <v>0</v>
      </c>
      <c r="Z16" s="248"/>
      <c r="AA16" s="69">
        <f t="shared" si="3"/>
        <v>0</v>
      </c>
      <c r="AB16" s="70">
        <f>J9*Y16</f>
        <v>0</v>
      </c>
      <c r="AC16" s="248"/>
      <c r="AD16" s="69">
        <f t="shared" si="4"/>
        <v>0</v>
      </c>
      <c r="AE16" s="70">
        <f t="shared" si="5"/>
        <v>0</v>
      </c>
      <c r="AF16" s="248"/>
      <c r="AG16" s="69">
        <f t="shared" si="6"/>
        <v>0</v>
      </c>
    </row>
    <row r="17" spans="1:33" x14ac:dyDescent="0.25">
      <c r="A17" s="93">
        <v>550000</v>
      </c>
      <c r="B17" s="26" t="s">
        <v>11</v>
      </c>
      <c r="C17" s="10"/>
      <c r="D17" s="19"/>
      <c r="E17" s="20" t="s">
        <v>12</v>
      </c>
      <c r="F17" s="29"/>
      <c r="G17" s="22"/>
      <c r="H17" s="23"/>
      <c r="I17" s="24"/>
      <c r="J17" s="25"/>
      <c r="K17" s="53"/>
      <c r="L17" s="54"/>
      <c r="M17" s="55"/>
      <c r="N17" s="56"/>
      <c r="O17" s="69">
        <f>O15*F17</f>
        <v>0</v>
      </c>
      <c r="P17" s="70">
        <f>P15*F17</f>
        <v>0</v>
      </c>
      <c r="Q17" s="248"/>
      <c r="R17" s="69">
        <f t="shared" si="0"/>
        <v>0</v>
      </c>
      <c r="S17" s="70">
        <f>D10*P17</f>
        <v>0</v>
      </c>
      <c r="T17" s="248"/>
      <c r="U17" s="69">
        <f t="shared" si="1"/>
        <v>0</v>
      </c>
      <c r="V17" s="70">
        <f>F10*S17</f>
        <v>0</v>
      </c>
      <c r="W17" s="248"/>
      <c r="X17" s="69">
        <f t="shared" si="2"/>
        <v>0</v>
      </c>
      <c r="Y17" s="70">
        <f>H10*V17</f>
        <v>0</v>
      </c>
      <c r="Z17" s="248"/>
      <c r="AA17" s="69">
        <f t="shared" si="3"/>
        <v>0</v>
      </c>
      <c r="AB17" s="70">
        <f>J10*Y17</f>
        <v>0</v>
      </c>
      <c r="AC17" s="248"/>
      <c r="AD17" s="69">
        <f t="shared" si="4"/>
        <v>0</v>
      </c>
      <c r="AE17" s="70">
        <f t="shared" si="5"/>
        <v>0</v>
      </c>
      <c r="AF17" s="248"/>
      <c r="AG17" s="69">
        <f t="shared" si="6"/>
        <v>0</v>
      </c>
    </row>
    <row r="18" spans="1:33" x14ac:dyDescent="0.25">
      <c r="A18" s="93">
        <v>510000</v>
      </c>
      <c r="B18" s="26" t="s">
        <v>253</v>
      </c>
      <c r="C18" s="10"/>
      <c r="D18" s="27">
        <f>D14/3</f>
        <v>0</v>
      </c>
      <c r="E18" s="1" t="s">
        <v>13</v>
      </c>
      <c r="F18" s="21"/>
      <c r="G18" s="28"/>
      <c r="H18" s="23"/>
      <c r="I18" s="24">
        <f>G18*3</f>
        <v>0</v>
      </c>
      <c r="J18" s="25"/>
      <c r="K18" s="49"/>
      <c r="L18" s="54"/>
      <c r="M18" s="55">
        <f>K18*3</f>
        <v>0</v>
      </c>
      <c r="N18" s="56"/>
      <c r="O18" s="69">
        <f>G18*D18</f>
        <v>0</v>
      </c>
      <c r="P18" s="70">
        <f>K18*D18</f>
        <v>0</v>
      </c>
      <c r="Q18" s="248"/>
      <c r="R18" s="69">
        <f t="shared" si="0"/>
        <v>0</v>
      </c>
      <c r="S18" s="70">
        <f>P18*D9</f>
        <v>0</v>
      </c>
      <c r="T18" s="248"/>
      <c r="U18" s="69">
        <f t="shared" si="1"/>
        <v>0</v>
      </c>
      <c r="V18" s="70">
        <f>S18*F9</f>
        <v>0</v>
      </c>
      <c r="W18" s="248"/>
      <c r="X18" s="69">
        <f t="shared" si="2"/>
        <v>0</v>
      </c>
      <c r="Y18" s="70">
        <f>V18*H9</f>
        <v>0</v>
      </c>
      <c r="Z18" s="248"/>
      <c r="AA18" s="69">
        <f t="shared" si="3"/>
        <v>0</v>
      </c>
      <c r="AB18" s="70">
        <f>Y18*J9</f>
        <v>0</v>
      </c>
      <c r="AC18" s="248"/>
      <c r="AD18" s="69">
        <f t="shared" si="4"/>
        <v>0</v>
      </c>
      <c r="AE18" s="70">
        <f t="shared" si="5"/>
        <v>0</v>
      </c>
      <c r="AF18" s="248"/>
      <c r="AG18" s="69">
        <f t="shared" si="6"/>
        <v>0</v>
      </c>
    </row>
    <row r="19" spans="1:33" x14ac:dyDescent="0.25">
      <c r="A19" s="93">
        <v>510000</v>
      </c>
      <c r="B19" s="26" t="s">
        <v>253</v>
      </c>
      <c r="C19" s="10"/>
      <c r="D19" s="27">
        <f>D15/3</f>
        <v>0</v>
      </c>
      <c r="E19" s="1" t="s">
        <v>13</v>
      </c>
      <c r="F19" s="21"/>
      <c r="G19" s="28"/>
      <c r="H19" s="23"/>
      <c r="I19" s="24">
        <f>G19*3</f>
        <v>0</v>
      </c>
      <c r="J19" s="25"/>
      <c r="K19" s="49"/>
      <c r="L19" s="54"/>
      <c r="M19" s="55">
        <f>K19*3</f>
        <v>0</v>
      </c>
      <c r="N19" s="56"/>
      <c r="O19" s="69">
        <f>G19*D19</f>
        <v>0</v>
      </c>
      <c r="P19" s="70">
        <f>K19*D19</f>
        <v>0</v>
      </c>
      <c r="Q19" s="248"/>
      <c r="R19" s="69">
        <f t="shared" si="0"/>
        <v>0</v>
      </c>
      <c r="S19" s="70">
        <f>P19*D10</f>
        <v>0</v>
      </c>
      <c r="T19" s="248"/>
      <c r="U19" s="69">
        <f t="shared" si="1"/>
        <v>0</v>
      </c>
      <c r="V19" s="70">
        <f>S19*F10</f>
        <v>0</v>
      </c>
      <c r="W19" s="248"/>
      <c r="X19" s="69">
        <f t="shared" si="2"/>
        <v>0</v>
      </c>
      <c r="Y19" s="70">
        <f>V19*H10</f>
        <v>0</v>
      </c>
      <c r="Z19" s="248"/>
      <c r="AA19" s="69">
        <f t="shared" si="3"/>
        <v>0</v>
      </c>
      <c r="AB19" s="70">
        <f>Y19*J10</f>
        <v>0</v>
      </c>
      <c r="AC19" s="248"/>
      <c r="AD19" s="69">
        <f t="shared" si="4"/>
        <v>0</v>
      </c>
      <c r="AE19" s="70">
        <f t="shared" si="5"/>
        <v>0</v>
      </c>
      <c r="AF19" s="248"/>
      <c r="AG19" s="69">
        <f t="shared" si="6"/>
        <v>0</v>
      </c>
    </row>
    <row r="20" spans="1:33" x14ac:dyDescent="0.25">
      <c r="A20" s="93">
        <v>550000</v>
      </c>
      <c r="B20" s="26" t="s">
        <v>11</v>
      </c>
      <c r="C20" s="10"/>
      <c r="D20" s="19"/>
      <c r="E20" s="20" t="s">
        <v>12</v>
      </c>
      <c r="F20" s="29"/>
      <c r="G20" s="22"/>
      <c r="H20" s="23"/>
      <c r="I20" s="24"/>
      <c r="J20" s="25"/>
      <c r="K20" s="53"/>
      <c r="L20" s="54"/>
      <c r="M20" s="55"/>
      <c r="N20" s="56"/>
      <c r="O20" s="69">
        <f>O17*F20</f>
        <v>0</v>
      </c>
      <c r="P20" s="70">
        <f>F20*P17</f>
        <v>0</v>
      </c>
      <c r="Q20" s="248"/>
      <c r="R20" s="69">
        <f t="shared" si="0"/>
        <v>0</v>
      </c>
      <c r="S20" s="70">
        <f>P20*D8</f>
        <v>0</v>
      </c>
      <c r="T20" s="248"/>
      <c r="U20" s="69">
        <f t="shared" si="1"/>
        <v>0</v>
      </c>
      <c r="V20" s="70">
        <f>S20*F8</f>
        <v>0</v>
      </c>
      <c r="W20" s="248"/>
      <c r="X20" s="69">
        <f t="shared" si="2"/>
        <v>0</v>
      </c>
      <c r="Y20" s="70">
        <f>V20*H8</f>
        <v>0</v>
      </c>
      <c r="Z20" s="248"/>
      <c r="AA20" s="69">
        <f t="shared" si="3"/>
        <v>0</v>
      </c>
      <c r="AB20" s="70">
        <f>Y20*J8</f>
        <v>0</v>
      </c>
      <c r="AC20" s="248"/>
      <c r="AD20" s="69">
        <f t="shared" si="4"/>
        <v>0</v>
      </c>
      <c r="AE20" s="70">
        <f t="shared" si="5"/>
        <v>0</v>
      </c>
      <c r="AF20" s="248"/>
      <c r="AG20" s="69">
        <f t="shared" si="6"/>
        <v>0</v>
      </c>
    </row>
    <row r="21" spans="1:33" x14ac:dyDescent="0.25">
      <c r="A21" s="93">
        <v>550000</v>
      </c>
      <c r="B21" s="26" t="s">
        <v>11</v>
      </c>
      <c r="C21" s="10"/>
      <c r="D21" s="19"/>
      <c r="E21" s="20" t="s">
        <v>12</v>
      </c>
      <c r="F21" s="29"/>
      <c r="G21" s="22"/>
      <c r="H21" s="23"/>
      <c r="I21" s="24"/>
      <c r="J21" s="25"/>
      <c r="K21" s="53"/>
      <c r="L21" s="54"/>
      <c r="M21" s="55"/>
      <c r="N21" s="56"/>
      <c r="O21" s="69">
        <f>O18*F21</f>
        <v>0</v>
      </c>
      <c r="P21" s="70">
        <f>F21*P18</f>
        <v>0</v>
      </c>
      <c r="Q21" s="248"/>
      <c r="R21" s="69">
        <f t="shared" si="0"/>
        <v>0</v>
      </c>
      <c r="S21" s="70">
        <f>P21*D9</f>
        <v>0</v>
      </c>
      <c r="T21" s="248"/>
      <c r="U21" s="69">
        <f t="shared" si="1"/>
        <v>0</v>
      </c>
      <c r="V21" s="70">
        <f>S21*F9</f>
        <v>0</v>
      </c>
      <c r="W21" s="248"/>
      <c r="X21" s="69">
        <f t="shared" si="2"/>
        <v>0</v>
      </c>
      <c r="Y21" s="70">
        <f>V21*H9</f>
        <v>0</v>
      </c>
      <c r="Z21" s="248"/>
      <c r="AA21" s="69">
        <f t="shared" si="3"/>
        <v>0</v>
      </c>
      <c r="AB21" s="70">
        <f>Y21*J9</f>
        <v>0</v>
      </c>
      <c r="AC21" s="248"/>
      <c r="AD21" s="69">
        <f t="shared" si="4"/>
        <v>0</v>
      </c>
      <c r="AE21" s="70">
        <f t="shared" si="5"/>
        <v>0</v>
      </c>
      <c r="AF21" s="248"/>
      <c r="AG21" s="69">
        <f t="shared" si="6"/>
        <v>0</v>
      </c>
    </row>
    <row r="22" spans="1:33" x14ac:dyDescent="0.25">
      <c r="A22" s="93"/>
      <c r="B22" s="30"/>
      <c r="C22" s="10"/>
      <c r="D22" s="19"/>
      <c r="E22" s="20"/>
      <c r="F22" s="57"/>
      <c r="G22" s="22"/>
      <c r="H22" s="23"/>
      <c r="I22" s="24"/>
      <c r="J22" s="25"/>
      <c r="K22" s="53"/>
      <c r="L22" s="54"/>
      <c r="M22" s="55"/>
      <c r="N22" s="56"/>
      <c r="O22" s="69"/>
      <c r="P22" s="70"/>
      <c r="Q22" s="248"/>
      <c r="R22" s="69"/>
      <c r="S22" s="70"/>
      <c r="T22" s="248"/>
      <c r="U22" s="69"/>
      <c r="V22" s="70"/>
      <c r="W22" s="248"/>
      <c r="X22" s="69"/>
      <c r="Y22" s="70"/>
      <c r="Z22" s="248"/>
      <c r="AA22" s="69"/>
      <c r="AB22" s="70"/>
      <c r="AC22" s="248"/>
      <c r="AD22" s="69"/>
      <c r="AE22" s="70"/>
      <c r="AF22" s="248"/>
      <c r="AG22" s="69">
        <f t="shared" si="6"/>
        <v>0</v>
      </c>
    </row>
    <row r="23" spans="1:33" x14ac:dyDescent="0.25">
      <c r="A23" s="93">
        <v>510000</v>
      </c>
      <c r="B23" s="26" t="s">
        <v>14</v>
      </c>
      <c r="C23" s="10"/>
      <c r="D23" s="27"/>
      <c r="E23" s="19" t="s">
        <v>15</v>
      </c>
      <c r="F23" s="21"/>
      <c r="G23" s="28"/>
      <c r="H23" s="23">
        <f>G23*12</f>
        <v>0</v>
      </c>
      <c r="I23" s="24"/>
      <c r="J23" s="25"/>
      <c r="K23" s="49"/>
      <c r="L23" s="54">
        <f>K23*12</f>
        <v>0</v>
      </c>
      <c r="M23" s="55"/>
      <c r="N23" s="56"/>
      <c r="O23" s="69">
        <f>G23*D23</f>
        <v>0</v>
      </c>
      <c r="P23" s="70">
        <f>K23*D23</f>
        <v>0</v>
      </c>
      <c r="Q23" s="253"/>
      <c r="R23" s="69">
        <f t="shared" si="0"/>
        <v>0</v>
      </c>
      <c r="S23" s="70">
        <f>P23*D9</f>
        <v>0</v>
      </c>
      <c r="T23" s="253"/>
      <c r="U23" s="69">
        <f t="shared" si="1"/>
        <v>0</v>
      </c>
      <c r="V23" s="70">
        <f>S23*F9</f>
        <v>0</v>
      </c>
      <c r="W23" s="253"/>
      <c r="X23" s="69">
        <f t="shared" si="2"/>
        <v>0</v>
      </c>
      <c r="Y23" s="70">
        <f>V23*H9</f>
        <v>0</v>
      </c>
      <c r="Z23" s="253"/>
      <c r="AA23" s="69">
        <f t="shared" si="3"/>
        <v>0</v>
      </c>
      <c r="AB23" s="70">
        <f>Y23*J9</f>
        <v>0</v>
      </c>
      <c r="AC23" s="253"/>
      <c r="AD23" s="69">
        <f t="shared" si="4"/>
        <v>0</v>
      </c>
      <c r="AE23" s="70">
        <f t="shared" si="5"/>
        <v>0</v>
      </c>
      <c r="AF23" s="248">
        <f>AC23+Z23+W23+T23+Q23</f>
        <v>0</v>
      </c>
      <c r="AG23" s="69">
        <f t="shared" si="6"/>
        <v>0</v>
      </c>
    </row>
    <row r="24" spans="1:33" x14ac:dyDescent="0.25">
      <c r="A24" s="93">
        <v>510000</v>
      </c>
      <c r="B24" s="26" t="s">
        <v>14</v>
      </c>
      <c r="C24" s="10"/>
      <c r="D24" s="27"/>
      <c r="E24" s="19" t="s">
        <v>15</v>
      </c>
      <c r="F24" s="21"/>
      <c r="G24" s="28"/>
      <c r="H24" s="23">
        <f>G24*12</f>
        <v>0</v>
      </c>
      <c r="I24" s="24"/>
      <c r="J24" s="25"/>
      <c r="K24" s="49"/>
      <c r="L24" s="54">
        <f>K24*12</f>
        <v>0</v>
      </c>
      <c r="M24" s="55"/>
      <c r="N24" s="56"/>
      <c r="O24" s="69">
        <f>G24*D24</f>
        <v>0</v>
      </c>
      <c r="P24" s="70">
        <f>K24*D24</f>
        <v>0</v>
      </c>
      <c r="Q24" s="253"/>
      <c r="R24" s="69">
        <f t="shared" si="0"/>
        <v>0</v>
      </c>
      <c r="S24" s="70">
        <f>P24*D10</f>
        <v>0</v>
      </c>
      <c r="T24" s="253"/>
      <c r="U24" s="69">
        <f t="shared" si="1"/>
        <v>0</v>
      </c>
      <c r="V24" s="70">
        <f>S24*F10</f>
        <v>0</v>
      </c>
      <c r="W24" s="253"/>
      <c r="X24" s="69">
        <f t="shared" si="2"/>
        <v>0</v>
      </c>
      <c r="Y24" s="70">
        <f>V24*H10</f>
        <v>0</v>
      </c>
      <c r="Z24" s="253"/>
      <c r="AA24" s="69">
        <f t="shared" si="3"/>
        <v>0</v>
      </c>
      <c r="AB24" s="70">
        <f>Y24*J10</f>
        <v>0</v>
      </c>
      <c r="AC24" s="253"/>
      <c r="AD24" s="69">
        <f t="shared" si="4"/>
        <v>0</v>
      </c>
      <c r="AE24" s="70">
        <f t="shared" si="5"/>
        <v>0</v>
      </c>
      <c r="AF24" s="248">
        <f>AC24+Z24+W24+T24+Q24</f>
        <v>0</v>
      </c>
      <c r="AG24" s="69">
        <f t="shared" si="6"/>
        <v>0</v>
      </c>
    </row>
    <row r="25" spans="1:33" x14ac:dyDescent="0.25">
      <c r="A25" s="93">
        <v>550000</v>
      </c>
      <c r="B25" s="26" t="s">
        <v>16</v>
      </c>
      <c r="C25" s="10"/>
      <c r="D25" s="19"/>
      <c r="E25" s="20" t="s">
        <v>12</v>
      </c>
      <c r="F25" s="29"/>
      <c r="G25" s="22"/>
      <c r="H25" s="23"/>
      <c r="I25" s="24"/>
      <c r="J25" s="25"/>
      <c r="K25" s="53"/>
      <c r="L25" s="54"/>
      <c r="M25" s="55"/>
      <c r="N25" s="56"/>
      <c r="O25" s="69">
        <f>F25*O23</f>
        <v>0</v>
      </c>
      <c r="P25" s="70">
        <f>F25*P23</f>
        <v>0</v>
      </c>
      <c r="Q25" s="248"/>
      <c r="R25" s="69">
        <f t="shared" si="0"/>
        <v>0</v>
      </c>
      <c r="S25" s="70">
        <f>P25*D9</f>
        <v>0</v>
      </c>
      <c r="T25" s="248"/>
      <c r="U25" s="69">
        <f t="shared" si="1"/>
        <v>0</v>
      </c>
      <c r="V25" s="70">
        <f>S25*F9</f>
        <v>0</v>
      </c>
      <c r="W25" s="248"/>
      <c r="X25" s="69">
        <f t="shared" si="2"/>
        <v>0</v>
      </c>
      <c r="Y25" s="70">
        <f>V25*H9</f>
        <v>0</v>
      </c>
      <c r="Z25" s="248"/>
      <c r="AA25" s="69">
        <f t="shared" si="3"/>
        <v>0</v>
      </c>
      <c r="AB25" s="70">
        <f>Y25*J9</f>
        <v>0</v>
      </c>
      <c r="AC25" s="248"/>
      <c r="AD25" s="69">
        <f t="shared" si="4"/>
        <v>0</v>
      </c>
      <c r="AE25" s="70">
        <f t="shared" si="5"/>
        <v>0</v>
      </c>
      <c r="AF25" s="248"/>
      <c r="AG25" s="69">
        <f t="shared" si="6"/>
        <v>0</v>
      </c>
    </row>
    <row r="26" spans="1:33" x14ac:dyDescent="0.25">
      <c r="A26" s="93">
        <v>550000</v>
      </c>
      <c r="B26" s="26" t="s">
        <v>16</v>
      </c>
      <c r="C26" s="10"/>
      <c r="D26" s="19"/>
      <c r="E26" s="20" t="s">
        <v>12</v>
      </c>
      <c r="F26" s="29"/>
      <c r="G26" s="22"/>
      <c r="H26" s="23"/>
      <c r="I26" s="24"/>
      <c r="J26" s="25"/>
      <c r="K26" s="53"/>
      <c r="L26" s="54"/>
      <c r="M26" s="55"/>
      <c r="N26" s="56"/>
      <c r="O26" s="69">
        <f>F26*O24</f>
        <v>0</v>
      </c>
      <c r="P26" s="70">
        <f>F26*P24</f>
        <v>0</v>
      </c>
      <c r="Q26" s="248"/>
      <c r="R26" s="69">
        <f t="shared" si="0"/>
        <v>0</v>
      </c>
      <c r="S26" s="70">
        <f>P26*D10</f>
        <v>0</v>
      </c>
      <c r="T26" s="248"/>
      <c r="U26" s="69">
        <f t="shared" si="1"/>
        <v>0</v>
      </c>
      <c r="V26" s="70">
        <f>S26*F10</f>
        <v>0</v>
      </c>
      <c r="W26" s="248"/>
      <c r="X26" s="69">
        <f t="shared" si="2"/>
        <v>0</v>
      </c>
      <c r="Y26" s="70">
        <f>V26*H10</f>
        <v>0</v>
      </c>
      <c r="Z26" s="248"/>
      <c r="AA26" s="69">
        <f t="shared" si="3"/>
        <v>0</v>
      </c>
      <c r="AB26" s="70">
        <f>Y26*J10</f>
        <v>0</v>
      </c>
      <c r="AC26" s="248"/>
      <c r="AD26" s="69">
        <f t="shared" si="4"/>
        <v>0</v>
      </c>
      <c r="AE26" s="70">
        <f t="shared" si="5"/>
        <v>0</v>
      </c>
      <c r="AF26" s="248"/>
      <c r="AG26" s="69">
        <f t="shared" si="6"/>
        <v>0</v>
      </c>
    </row>
    <row r="27" spans="1:33" x14ac:dyDescent="0.25">
      <c r="A27" s="93"/>
      <c r="B27" s="18"/>
      <c r="C27" s="10"/>
      <c r="D27" s="19"/>
      <c r="E27" s="19"/>
      <c r="F27" s="21"/>
      <c r="G27" s="22"/>
      <c r="H27" s="23"/>
      <c r="I27" s="24"/>
      <c r="J27" s="25"/>
      <c r="K27" s="53"/>
      <c r="L27" s="54"/>
      <c r="M27" s="55"/>
      <c r="N27" s="56"/>
      <c r="O27" s="69"/>
      <c r="P27" s="70"/>
      <c r="Q27" s="248"/>
      <c r="R27" s="69"/>
      <c r="S27" s="70"/>
      <c r="T27" s="248"/>
      <c r="U27" s="69"/>
      <c r="V27" s="70"/>
      <c r="W27" s="248"/>
      <c r="X27" s="69"/>
      <c r="Y27" s="70"/>
      <c r="Z27" s="248"/>
      <c r="AA27" s="69"/>
      <c r="AB27" s="70"/>
      <c r="AC27" s="248"/>
      <c r="AD27" s="69"/>
      <c r="AE27" s="70"/>
      <c r="AF27" s="248"/>
      <c r="AG27" s="69">
        <f t="shared" si="6"/>
        <v>0</v>
      </c>
    </row>
    <row r="28" spans="1:33" x14ac:dyDescent="0.25">
      <c r="A28" s="93">
        <v>510000</v>
      </c>
      <c r="B28" s="33" t="s">
        <v>17</v>
      </c>
      <c r="C28" s="10"/>
      <c r="D28" s="27"/>
      <c r="E28" s="19" t="s">
        <v>15</v>
      </c>
      <c r="F28" s="21"/>
      <c r="G28" s="28"/>
      <c r="H28" s="23">
        <f>G28*12</f>
        <v>0</v>
      </c>
      <c r="I28" s="24"/>
      <c r="J28" s="25"/>
      <c r="K28" s="49"/>
      <c r="L28" s="54">
        <f>K28*12</f>
        <v>0</v>
      </c>
      <c r="M28" s="55"/>
      <c r="N28" s="56"/>
      <c r="O28" s="69">
        <f>G28*D28</f>
        <v>0</v>
      </c>
      <c r="P28" s="70">
        <f>K28*D28</f>
        <v>0</v>
      </c>
      <c r="Q28" s="253"/>
      <c r="R28" s="69">
        <f>D9*O28</f>
        <v>0</v>
      </c>
      <c r="S28" s="70">
        <f>P28*D9</f>
        <v>0</v>
      </c>
      <c r="T28" s="253"/>
      <c r="U28" s="69">
        <f>F9*R28</f>
        <v>0</v>
      </c>
      <c r="V28" s="70">
        <f>S28*F9</f>
        <v>0</v>
      </c>
      <c r="W28" s="253"/>
      <c r="X28" s="69">
        <f t="shared" si="2"/>
        <v>0</v>
      </c>
      <c r="Y28" s="70">
        <f>V28*H9</f>
        <v>0</v>
      </c>
      <c r="Z28" s="253"/>
      <c r="AA28" s="69">
        <f t="shared" si="3"/>
        <v>0</v>
      </c>
      <c r="AB28" s="70">
        <f>Y28*J9</f>
        <v>0</v>
      </c>
      <c r="AC28" s="253"/>
      <c r="AD28" s="69">
        <f t="shared" si="4"/>
        <v>0</v>
      </c>
      <c r="AE28" s="70">
        <f t="shared" si="5"/>
        <v>0</v>
      </c>
      <c r="AF28" s="248">
        <f>AC28+Z28+W28+T28+Q28</f>
        <v>0</v>
      </c>
      <c r="AG28" s="69">
        <f t="shared" si="6"/>
        <v>0</v>
      </c>
    </row>
    <row r="29" spans="1:33" x14ac:dyDescent="0.25">
      <c r="A29" s="93">
        <v>550000</v>
      </c>
      <c r="B29" s="33" t="s">
        <v>16</v>
      </c>
      <c r="C29" s="10"/>
      <c r="D29" s="19"/>
      <c r="E29" s="20" t="s">
        <v>12</v>
      </c>
      <c r="F29" s="29"/>
      <c r="G29" s="22"/>
      <c r="H29" s="23"/>
      <c r="I29" s="24"/>
      <c r="J29" s="25"/>
      <c r="K29" s="53"/>
      <c r="L29" s="54"/>
      <c r="M29" s="55"/>
      <c r="N29" s="56"/>
      <c r="O29" s="69">
        <f>O28*F29</f>
        <v>0</v>
      </c>
      <c r="P29" s="70">
        <f>F29*P28</f>
        <v>0</v>
      </c>
      <c r="Q29" s="248"/>
      <c r="R29" s="69">
        <f>D9*O29</f>
        <v>0</v>
      </c>
      <c r="S29" s="70">
        <f>D9*P29</f>
        <v>0</v>
      </c>
      <c r="T29" s="248"/>
      <c r="U29" s="69">
        <f>F9*R29</f>
        <v>0</v>
      </c>
      <c r="V29" s="70">
        <f>F9*S29</f>
        <v>0</v>
      </c>
      <c r="W29" s="248"/>
      <c r="X29" s="69">
        <f t="shared" si="2"/>
        <v>0</v>
      </c>
      <c r="Y29" s="70">
        <f>H9*V29</f>
        <v>0</v>
      </c>
      <c r="Z29" s="248"/>
      <c r="AA29" s="69">
        <f t="shared" si="3"/>
        <v>0</v>
      </c>
      <c r="AB29" s="70">
        <f>J9*Y29</f>
        <v>0</v>
      </c>
      <c r="AC29" s="248"/>
      <c r="AD29" s="69">
        <f t="shared" si="4"/>
        <v>0</v>
      </c>
      <c r="AE29" s="70">
        <f t="shared" si="5"/>
        <v>0</v>
      </c>
      <c r="AF29" s="248"/>
      <c r="AG29" s="69">
        <f t="shared" si="6"/>
        <v>0</v>
      </c>
    </row>
    <row r="30" spans="1:33" x14ac:dyDescent="0.25">
      <c r="A30" s="93"/>
      <c r="B30" s="18"/>
      <c r="C30" s="10"/>
      <c r="D30" s="19"/>
      <c r="E30" s="19"/>
      <c r="F30" s="21"/>
      <c r="G30" s="22"/>
      <c r="H30" s="23"/>
      <c r="I30" s="24"/>
      <c r="J30" s="25"/>
      <c r="K30" s="53"/>
      <c r="L30" s="54"/>
      <c r="M30" s="55"/>
      <c r="N30" s="56"/>
      <c r="O30" s="69"/>
      <c r="P30" s="70"/>
      <c r="Q30" s="248"/>
      <c r="R30" s="69"/>
      <c r="S30" s="70"/>
      <c r="T30" s="248"/>
      <c r="U30" s="69"/>
      <c r="V30" s="70"/>
      <c r="W30" s="248"/>
      <c r="X30" s="69"/>
      <c r="Y30" s="70"/>
      <c r="Z30" s="248"/>
      <c r="AA30" s="69"/>
      <c r="AB30" s="70"/>
      <c r="AC30" s="248"/>
      <c r="AD30" s="69"/>
      <c r="AE30" s="70"/>
      <c r="AF30" s="248"/>
      <c r="AG30" s="69">
        <f t="shared" si="6"/>
        <v>0</v>
      </c>
    </row>
    <row r="31" spans="1:33" x14ac:dyDescent="0.25">
      <c r="A31" s="93">
        <v>510000</v>
      </c>
      <c r="B31" s="33" t="s">
        <v>325</v>
      </c>
      <c r="C31" s="10"/>
      <c r="D31" s="27"/>
      <c r="E31" s="19" t="s">
        <v>15</v>
      </c>
      <c r="F31" s="21"/>
      <c r="G31" s="28"/>
      <c r="H31" s="23">
        <f>G31*12</f>
        <v>0</v>
      </c>
      <c r="I31" s="24"/>
      <c r="J31" s="25"/>
      <c r="K31" s="49"/>
      <c r="L31" s="54">
        <f>K31*12</f>
        <v>0</v>
      </c>
      <c r="M31" s="55"/>
      <c r="N31" s="56"/>
      <c r="O31" s="69">
        <f>G31*D31</f>
        <v>0</v>
      </c>
      <c r="P31" s="70">
        <f>K31*D31</f>
        <v>0</v>
      </c>
      <c r="Q31" s="253"/>
      <c r="R31" s="69">
        <f>$D$9*O31</f>
        <v>0</v>
      </c>
      <c r="S31" s="69">
        <f t="shared" ref="S31:AC32" si="7">$D$9*P31</f>
        <v>0</v>
      </c>
      <c r="T31" s="69">
        <f t="shared" si="7"/>
        <v>0</v>
      </c>
      <c r="U31" s="69">
        <f t="shared" si="7"/>
        <v>0</v>
      </c>
      <c r="V31" s="69">
        <f t="shared" si="7"/>
        <v>0</v>
      </c>
      <c r="W31" s="69">
        <f t="shared" si="7"/>
        <v>0</v>
      </c>
      <c r="X31" s="69">
        <f t="shared" si="7"/>
        <v>0</v>
      </c>
      <c r="Y31" s="69">
        <f t="shared" si="7"/>
        <v>0</v>
      </c>
      <c r="Z31" s="69">
        <f t="shared" si="7"/>
        <v>0</v>
      </c>
      <c r="AA31" s="69">
        <f t="shared" si="7"/>
        <v>0</v>
      </c>
      <c r="AB31" s="69">
        <f t="shared" si="7"/>
        <v>0</v>
      </c>
      <c r="AC31" s="69">
        <f t="shared" si="7"/>
        <v>0</v>
      </c>
      <c r="AD31" s="69">
        <f t="shared" si="4"/>
        <v>0</v>
      </c>
      <c r="AE31" s="70">
        <f t="shared" si="5"/>
        <v>0</v>
      </c>
      <c r="AF31" s="248">
        <f>AC31+Z31+W31+T31+Q31</f>
        <v>0</v>
      </c>
      <c r="AG31" s="69">
        <f t="shared" si="6"/>
        <v>0</v>
      </c>
    </row>
    <row r="32" spans="1:33" x14ac:dyDescent="0.25">
      <c r="A32" s="93">
        <v>550000</v>
      </c>
      <c r="B32" s="33" t="s">
        <v>16</v>
      </c>
      <c r="C32" s="10"/>
      <c r="D32" s="19"/>
      <c r="E32" s="20" t="s">
        <v>12</v>
      </c>
      <c r="F32" s="29">
        <v>0.05</v>
      </c>
      <c r="G32" s="22"/>
      <c r="H32" s="23"/>
      <c r="I32" s="24"/>
      <c r="J32" s="25"/>
      <c r="K32" s="53"/>
      <c r="L32" s="54"/>
      <c r="M32" s="55"/>
      <c r="N32" s="56"/>
      <c r="O32" s="69">
        <f>O31*F32</f>
        <v>0</v>
      </c>
      <c r="P32" s="70">
        <f>F32*P31</f>
        <v>0</v>
      </c>
      <c r="Q32" s="248"/>
      <c r="R32" s="69">
        <f>$D$9*O32</f>
        <v>0</v>
      </c>
      <c r="S32" s="69">
        <f t="shared" si="7"/>
        <v>0</v>
      </c>
      <c r="T32" s="69">
        <f t="shared" si="7"/>
        <v>0</v>
      </c>
      <c r="U32" s="69">
        <f t="shared" si="7"/>
        <v>0</v>
      </c>
      <c r="V32" s="69">
        <f t="shared" si="7"/>
        <v>0</v>
      </c>
      <c r="W32" s="69">
        <f t="shared" si="7"/>
        <v>0</v>
      </c>
      <c r="X32" s="69">
        <f t="shared" si="7"/>
        <v>0</v>
      </c>
      <c r="Y32" s="69">
        <f t="shared" si="7"/>
        <v>0</v>
      </c>
      <c r="Z32" s="69">
        <f t="shared" si="7"/>
        <v>0</v>
      </c>
      <c r="AA32" s="69">
        <f t="shared" si="7"/>
        <v>0</v>
      </c>
      <c r="AB32" s="69">
        <f t="shared" si="7"/>
        <v>0</v>
      </c>
      <c r="AC32" s="69">
        <f t="shared" si="7"/>
        <v>0</v>
      </c>
      <c r="AD32" s="69">
        <f t="shared" si="4"/>
        <v>0</v>
      </c>
      <c r="AE32" s="70">
        <f t="shared" si="5"/>
        <v>0</v>
      </c>
      <c r="AF32" s="248"/>
      <c r="AG32" s="69">
        <f t="shared" si="6"/>
        <v>0</v>
      </c>
    </row>
    <row r="33" spans="1:33" x14ac:dyDescent="0.25">
      <c r="A33" s="93"/>
      <c r="B33" s="33"/>
      <c r="C33" s="10"/>
      <c r="D33" s="19"/>
      <c r="E33" s="20"/>
      <c r="F33" s="29"/>
      <c r="G33" s="22"/>
      <c r="H33" s="23"/>
      <c r="I33" s="24"/>
      <c r="J33" s="25"/>
      <c r="K33" s="53"/>
      <c r="L33" s="54"/>
      <c r="M33" s="55"/>
      <c r="N33" s="56"/>
      <c r="O33" s="69"/>
      <c r="P33" s="70"/>
      <c r="Q33" s="248"/>
      <c r="R33" s="69"/>
      <c r="S33" s="70"/>
      <c r="T33" s="248"/>
      <c r="U33" s="69"/>
      <c r="V33" s="70"/>
      <c r="W33" s="248"/>
      <c r="X33" s="69"/>
      <c r="Y33" s="70"/>
      <c r="Z33" s="248"/>
      <c r="AA33" s="69"/>
      <c r="AB33" s="70"/>
      <c r="AC33" s="248"/>
      <c r="AD33" s="69"/>
      <c r="AE33" s="70"/>
      <c r="AF33" s="248"/>
      <c r="AG33" s="69">
        <f t="shared" si="6"/>
        <v>0</v>
      </c>
    </row>
    <row r="34" spans="1:33" x14ac:dyDescent="0.25">
      <c r="A34" s="94">
        <v>522000</v>
      </c>
      <c r="B34" s="32" t="s">
        <v>18</v>
      </c>
      <c r="C34" s="10"/>
      <c r="D34" s="27"/>
      <c r="E34" s="19" t="s">
        <v>15</v>
      </c>
      <c r="F34" s="21"/>
      <c r="G34" s="28"/>
      <c r="H34" s="23">
        <f>G34*12</f>
        <v>0</v>
      </c>
      <c r="I34" s="24"/>
      <c r="J34" s="25"/>
      <c r="K34" s="49"/>
      <c r="L34" s="54">
        <f>K34*12</f>
        <v>0</v>
      </c>
      <c r="M34" s="55"/>
      <c r="N34" s="56"/>
      <c r="O34" s="69">
        <f>G34*D34</f>
        <v>0</v>
      </c>
      <c r="P34" s="70">
        <f>K34*D34</f>
        <v>0</v>
      </c>
      <c r="Q34" s="248"/>
      <c r="R34" s="69">
        <f>O34*D9</f>
        <v>0</v>
      </c>
      <c r="S34" s="70">
        <f>P34*D9</f>
        <v>0</v>
      </c>
      <c r="T34" s="248"/>
      <c r="U34" s="69">
        <f>R34*F9</f>
        <v>0</v>
      </c>
      <c r="V34" s="70">
        <f>S34*F9</f>
        <v>0</v>
      </c>
      <c r="W34" s="248"/>
      <c r="X34" s="69">
        <f>U34*H9</f>
        <v>0</v>
      </c>
      <c r="Y34" s="70">
        <f>V34*H9</f>
        <v>0</v>
      </c>
      <c r="Z34" s="248"/>
      <c r="AA34" s="69">
        <f>X34*J9</f>
        <v>0</v>
      </c>
      <c r="AB34" s="70">
        <f>Y34*J9</f>
        <v>0</v>
      </c>
      <c r="AC34" s="248"/>
      <c r="AD34" s="69">
        <f t="shared" si="4"/>
        <v>0</v>
      </c>
      <c r="AE34" s="70">
        <f t="shared" si="5"/>
        <v>0</v>
      </c>
      <c r="AF34" s="248"/>
      <c r="AG34" s="69">
        <f t="shared" si="6"/>
        <v>0</v>
      </c>
    </row>
    <row r="35" spans="1:33" x14ac:dyDescent="0.25">
      <c r="A35" s="93">
        <v>550000</v>
      </c>
      <c r="B35" s="33" t="s">
        <v>16</v>
      </c>
      <c r="C35" s="10"/>
      <c r="D35" s="19"/>
      <c r="E35" s="20" t="s">
        <v>12</v>
      </c>
      <c r="F35" s="29"/>
      <c r="G35" s="22"/>
      <c r="H35" s="23"/>
      <c r="I35" s="24"/>
      <c r="J35" s="25"/>
      <c r="K35" s="53"/>
      <c r="L35" s="54"/>
      <c r="M35" s="55"/>
      <c r="N35" s="56"/>
      <c r="O35" s="69">
        <f>F35*O34</f>
        <v>0</v>
      </c>
      <c r="P35" s="70">
        <f>F35*P34</f>
        <v>0</v>
      </c>
      <c r="Q35" s="248"/>
      <c r="R35" s="69">
        <f>O35*D9</f>
        <v>0</v>
      </c>
      <c r="S35" s="70">
        <f>D9*P35</f>
        <v>0</v>
      </c>
      <c r="T35" s="248"/>
      <c r="U35" s="69">
        <f>R35*F9</f>
        <v>0</v>
      </c>
      <c r="V35" s="70">
        <f>F9*S35</f>
        <v>0</v>
      </c>
      <c r="W35" s="248"/>
      <c r="X35" s="69">
        <f>U35*H9</f>
        <v>0</v>
      </c>
      <c r="Y35" s="70">
        <f>H9*V35</f>
        <v>0</v>
      </c>
      <c r="Z35" s="248"/>
      <c r="AA35" s="69">
        <f>X35*J9</f>
        <v>0</v>
      </c>
      <c r="AB35" s="70">
        <f>J9*Y35</f>
        <v>0</v>
      </c>
      <c r="AC35" s="248"/>
      <c r="AD35" s="69">
        <f t="shared" si="4"/>
        <v>0</v>
      </c>
      <c r="AE35" s="70">
        <f t="shared" si="5"/>
        <v>0</v>
      </c>
      <c r="AF35" s="248"/>
      <c r="AG35" s="69">
        <f t="shared" si="6"/>
        <v>0</v>
      </c>
    </row>
    <row r="36" spans="1:33" x14ac:dyDescent="0.25">
      <c r="A36" s="93"/>
      <c r="B36" s="18"/>
      <c r="C36" s="10"/>
      <c r="D36" s="19"/>
      <c r="E36" s="19"/>
      <c r="F36" s="21"/>
      <c r="G36" s="22"/>
      <c r="H36" s="23"/>
      <c r="I36" s="24"/>
      <c r="J36" s="25"/>
      <c r="K36" s="53"/>
      <c r="L36" s="54"/>
      <c r="M36" s="55"/>
      <c r="N36" s="56"/>
      <c r="O36" s="69"/>
      <c r="P36" s="70"/>
      <c r="Q36" s="248"/>
      <c r="R36" s="69"/>
      <c r="S36" s="70"/>
      <c r="T36" s="248"/>
      <c r="U36" s="69"/>
      <c r="V36" s="70"/>
      <c r="W36" s="248"/>
      <c r="X36" s="69"/>
      <c r="Y36" s="70"/>
      <c r="Z36" s="248"/>
      <c r="AA36" s="69"/>
      <c r="AB36" s="70"/>
      <c r="AC36" s="248"/>
      <c r="AD36" s="69"/>
      <c r="AE36" s="70"/>
      <c r="AF36" s="248"/>
      <c r="AG36" s="69"/>
    </row>
    <row r="37" spans="1:33" x14ac:dyDescent="0.25">
      <c r="A37" s="93"/>
      <c r="B37" s="18"/>
      <c r="C37" s="10"/>
      <c r="D37" s="19"/>
      <c r="E37" s="19"/>
      <c r="F37" s="21"/>
      <c r="G37" s="58"/>
      <c r="H37" s="59"/>
      <c r="I37" s="24"/>
      <c r="J37" s="60"/>
      <c r="K37" s="61"/>
      <c r="L37" s="62"/>
      <c r="M37" s="55"/>
      <c r="N37" s="63"/>
      <c r="O37" s="69"/>
      <c r="P37" s="70"/>
      <c r="Q37" s="248"/>
      <c r="R37" s="69"/>
      <c r="S37" s="70"/>
      <c r="T37" s="248"/>
      <c r="U37" s="69"/>
      <c r="V37" s="70"/>
      <c r="W37" s="248"/>
      <c r="X37" s="69"/>
      <c r="Y37" s="70"/>
      <c r="Z37" s="248"/>
      <c r="AA37" s="69"/>
      <c r="AB37" s="70"/>
      <c r="AC37" s="248"/>
      <c r="AD37" s="69"/>
      <c r="AE37" s="70"/>
      <c r="AF37" s="248"/>
      <c r="AG37" s="69"/>
    </row>
    <row r="38" spans="1:33" x14ac:dyDescent="0.25">
      <c r="A38" s="95"/>
      <c r="B38" s="18" t="s">
        <v>67</v>
      </c>
      <c r="C38" s="19"/>
      <c r="D38" s="19"/>
      <c r="E38" s="34"/>
      <c r="F38" s="21"/>
      <c r="G38" s="35"/>
      <c r="H38" s="35"/>
      <c r="I38" s="35"/>
      <c r="J38" s="36"/>
      <c r="K38" s="35"/>
      <c r="L38" s="35"/>
      <c r="M38" s="35"/>
      <c r="N38" s="36"/>
      <c r="O38" s="69">
        <f>O34+O28+O23+O18+O14+O15+O19+O24+O31</f>
        <v>0</v>
      </c>
      <c r="P38" s="69">
        <f t="shared" ref="P38:AC38" si="8">P34+P28+P23+P18+P14+P15+P19+P24+P31</f>
        <v>0</v>
      </c>
      <c r="Q38" s="69">
        <f t="shared" si="8"/>
        <v>0</v>
      </c>
      <c r="R38" s="69">
        <f t="shared" si="8"/>
        <v>0</v>
      </c>
      <c r="S38" s="69">
        <f t="shared" si="8"/>
        <v>0</v>
      </c>
      <c r="T38" s="69">
        <f t="shared" si="8"/>
        <v>0</v>
      </c>
      <c r="U38" s="69">
        <f t="shared" si="8"/>
        <v>0</v>
      </c>
      <c r="V38" s="69">
        <f t="shared" si="8"/>
        <v>0</v>
      </c>
      <c r="W38" s="69">
        <f t="shared" si="8"/>
        <v>0</v>
      </c>
      <c r="X38" s="69">
        <f t="shared" si="8"/>
        <v>0</v>
      </c>
      <c r="Y38" s="69">
        <f t="shared" si="8"/>
        <v>0</v>
      </c>
      <c r="Z38" s="69">
        <f t="shared" si="8"/>
        <v>0</v>
      </c>
      <c r="AA38" s="69">
        <f t="shared" si="8"/>
        <v>0</v>
      </c>
      <c r="AB38" s="69">
        <f t="shared" si="8"/>
        <v>0</v>
      </c>
      <c r="AC38" s="69">
        <f t="shared" si="8"/>
        <v>0</v>
      </c>
      <c r="AD38" s="69">
        <f>AA38+X38+U38+R38+O38</f>
        <v>0</v>
      </c>
      <c r="AE38" s="70">
        <f>AB38+Y38+V38+S38+P38</f>
        <v>0</v>
      </c>
      <c r="AF38" s="248">
        <f>SUM(AF14:AF37)</f>
        <v>0</v>
      </c>
      <c r="AG38" s="69">
        <f>AD38+AE38</f>
        <v>0</v>
      </c>
    </row>
    <row r="39" spans="1:33" x14ac:dyDescent="0.25">
      <c r="A39" s="95"/>
      <c r="B39" s="18" t="s">
        <v>68</v>
      </c>
      <c r="C39" s="19"/>
      <c r="D39" s="19"/>
      <c r="E39" s="34"/>
      <c r="F39" s="21"/>
      <c r="G39" s="35"/>
      <c r="H39" s="35"/>
      <c r="I39" s="35"/>
      <c r="J39" s="36"/>
      <c r="K39" s="35"/>
      <c r="L39" s="35"/>
      <c r="M39" s="35"/>
      <c r="N39" s="36"/>
      <c r="O39" s="69">
        <f>O35+O29+O25+O21+O16+O17+O20+O26+O32</f>
        <v>0</v>
      </c>
      <c r="P39" s="69">
        <f t="shared" ref="P39:AC39" si="9">P35+P29+P25+P21+P16+P17+P20+P26+P32</f>
        <v>0</v>
      </c>
      <c r="Q39" s="69">
        <f t="shared" si="9"/>
        <v>0</v>
      </c>
      <c r="R39" s="69">
        <f t="shared" si="9"/>
        <v>0</v>
      </c>
      <c r="S39" s="69">
        <f t="shared" si="9"/>
        <v>0</v>
      </c>
      <c r="T39" s="69">
        <f t="shared" si="9"/>
        <v>0</v>
      </c>
      <c r="U39" s="69">
        <f t="shared" si="9"/>
        <v>0</v>
      </c>
      <c r="V39" s="69">
        <f t="shared" si="9"/>
        <v>0</v>
      </c>
      <c r="W39" s="69">
        <f t="shared" si="9"/>
        <v>0</v>
      </c>
      <c r="X39" s="69">
        <f t="shared" si="9"/>
        <v>0</v>
      </c>
      <c r="Y39" s="69">
        <f t="shared" si="9"/>
        <v>0</v>
      </c>
      <c r="Z39" s="69">
        <f t="shared" si="9"/>
        <v>0</v>
      </c>
      <c r="AA39" s="69">
        <f t="shared" si="9"/>
        <v>0</v>
      </c>
      <c r="AB39" s="69">
        <f t="shared" si="9"/>
        <v>0</v>
      </c>
      <c r="AC39" s="69">
        <f t="shared" si="9"/>
        <v>0</v>
      </c>
      <c r="AD39" s="69">
        <f>AA39+X39+U39+R39+O39</f>
        <v>0</v>
      </c>
      <c r="AE39" s="70">
        <f>P39+S39+V39+Y39+AB39</f>
        <v>0</v>
      </c>
      <c r="AF39" s="248"/>
      <c r="AG39" s="69">
        <f>AD39+AE39</f>
        <v>0</v>
      </c>
    </row>
    <row r="40" spans="1:33" s="71" customFormat="1" x14ac:dyDescent="0.25">
      <c r="A40" s="96"/>
      <c r="B40" s="18" t="s">
        <v>69</v>
      </c>
      <c r="C40" s="10"/>
      <c r="D40" s="10"/>
      <c r="E40" s="75"/>
      <c r="F40" s="44"/>
      <c r="G40" s="76"/>
      <c r="H40" s="76"/>
      <c r="I40" s="76"/>
      <c r="J40" s="77"/>
      <c r="K40" s="76"/>
      <c r="L40" s="76"/>
      <c r="M40" s="76"/>
      <c r="N40" s="77"/>
      <c r="O40" s="78">
        <f t="shared" ref="O40:AE40" si="10">SUM(O38:O39)</f>
        <v>0</v>
      </c>
      <c r="P40" s="79">
        <f t="shared" si="10"/>
        <v>0</v>
      </c>
      <c r="Q40" s="249"/>
      <c r="R40" s="78">
        <f t="shared" si="10"/>
        <v>0</v>
      </c>
      <c r="S40" s="79">
        <f t="shared" si="10"/>
        <v>0</v>
      </c>
      <c r="T40" s="249"/>
      <c r="U40" s="78">
        <f t="shared" si="10"/>
        <v>0</v>
      </c>
      <c r="V40" s="79">
        <f t="shared" si="10"/>
        <v>0</v>
      </c>
      <c r="W40" s="249"/>
      <c r="X40" s="78">
        <f t="shared" si="10"/>
        <v>0</v>
      </c>
      <c r="Y40" s="79">
        <f t="shared" si="10"/>
        <v>0</v>
      </c>
      <c r="Z40" s="249"/>
      <c r="AA40" s="78">
        <f t="shared" si="10"/>
        <v>0</v>
      </c>
      <c r="AB40" s="79">
        <f t="shared" si="10"/>
        <v>0</v>
      </c>
      <c r="AC40" s="249"/>
      <c r="AD40" s="78">
        <f t="shared" si="10"/>
        <v>0</v>
      </c>
      <c r="AE40" s="79">
        <f t="shared" si="10"/>
        <v>0</v>
      </c>
      <c r="AF40" s="249"/>
      <c r="AG40" s="78">
        <f>AG38+AG39</f>
        <v>0</v>
      </c>
    </row>
    <row r="41" spans="1:33" x14ac:dyDescent="0.25">
      <c r="A41" s="93"/>
      <c r="B41" s="33"/>
      <c r="C41" s="1"/>
      <c r="D41" s="1"/>
      <c r="E41" s="1"/>
      <c r="F41" s="14"/>
      <c r="G41" s="1"/>
      <c r="H41" s="1"/>
      <c r="I41" s="1"/>
      <c r="J41" s="1"/>
      <c r="K41" s="1"/>
      <c r="L41" s="1"/>
      <c r="M41" s="1"/>
      <c r="N41" s="1"/>
      <c r="O41" s="69"/>
      <c r="P41" s="70"/>
      <c r="Q41" s="248"/>
      <c r="R41" s="69"/>
      <c r="S41" s="70"/>
      <c r="T41" s="248"/>
      <c r="U41" s="69"/>
      <c r="V41" s="70"/>
      <c r="W41" s="248"/>
      <c r="X41" s="69"/>
      <c r="Y41" s="70"/>
      <c r="Z41" s="248"/>
      <c r="AA41" s="69"/>
      <c r="AB41" s="70"/>
      <c r="AC41" s="248"/>
      <c r="AD41" s="69"/>
      <c r="AE41" s="70"/>
      <c r="AF41" s="248"/>
      <c r="AG41" s="69"/>
    </row>
    <row r="42" spans="1:33" s="71" customFormat="1" x14ac:dyDescent="0.25">
      <c r="A42" s="92"/>
      <c r="B42" s="18" t="s">
        <v>19</v>
      </c>
      <c r="C42" s="80"/>
      <c r="D42" s="80"/>
      <c r="E42" s="80"/>
      <c r="F42" s="81"/>
      <c r="G42" s="80"/>
      <c r="H42" s="80"/>
      <c r="I42" s="80"/>
      <c r="J42" s="80"/>
      <c r="K42" s="80"/>
      <c r="L42" s="80"/>
      <c r="M42" s="80"/>
      <c r="N42" s="80"/>
      <c r="O42" s="78">
        <f>SUM(O43:O44)</f>
        <v>0</v>
      </c>
      <c r="P42" s="79">
        <f t="shared" ref="P42:S42" si="11">SUM(P43:P44)</f>
        <v>0</v>
      </c>
      <c r="Q42" s="249"/>
      <c r="R42" s="78">
        <f>SUM(R43:R44)*$D$9</f>
        <v>0</v>
      </c>
      <c r="S42" s="79">
        <f t="shared" si="11"/>
        <v>0</v>
      </c>
      <c r="T42" s="249"/>
      <c r="U42" s="78">
        <f>SUM(U43:U44)*$F$9</f>
        <v>0</v>
      </c>
      <c r="V42" s="79">
        <f>SUM(V43:V44)</f>
        <v>0</v>
      </c>
      <c r="W42" s="249"/>
      <c r="X42" s="78">
        <f>SUM(X43:X45)*$H$9</f>
        <v>0</v>
      </c>
      <c r="Y42" s="79">
        <f>SUM(Y43:Y44)</f>
        <v>0</v>
      </c>
      <c r="Z42" s="249"/>
      <c r="AA42" s="78">
        <f>SUM(AA43:AA44)*J9</f>
        <v>0</v>
      </c>
      <c r="AB42" s="79">
        <f>SUM(AB43:AB44)</f>
        <v>0</v>
      </c>
      <c r="AC42" s="249"/>
      <c r="AD42" s="78">
        <f>O42+R42+U42+X42+AA42</f>
        <v>0</v>
      </c>
      <c r="AE42" s="79">
        <f>AB42+Y42+V42+S42+P42</f>
        <v>0</v>
      </c>
      <c r="AF42" s="249"/>
      <c r="AG42" s="78">
        <f>AE42+AD42</f>
        <v>0</v>
      </c>
    </row>
    <row r="43" spans="1:33" x14ac:dyDescent="0.25">
      <c r="A43" s="93">
        <v>800000</v>
      </c>
      <c r="B43" s="26" t="s">
        <v>20</v>
      </c>
      <c r="C43" s="1"/>
      <c r="D43" s="1"/>
      <c r="E43" s="1"/>
      <c r="F43" s="14"/>
      <c r="G43" s="1"/>
      <c r="H43" s="1"/>
      <c r="I43" s="1"/>
      <c r="J43" s="1"/>
      <c r="K43" s="1"/>
      <c r="L43" s="1"/>
      <c r="M43" s="1"/>
      <c r="N43" s="1"/>
      <c r="O43" s="270"/>
      <c r="P43" s="284"/>
      <c r="Q43" s="248"/>
      <c r="R43" s="270"/>
      <c r="S43" s="284"/>
      <c r="T43" s="248"/>
      <c r="U43" s="270"/>
      <c r="V43" s="284"/>
      <c r="W43" s="248"/>
      <c r="X43" s="270"/>
      <c r="Y43" s="284"/>
      <c r="Z43" s="248"/>
      <c r="AA43" s="270"/>
      <c r="AB43" s="284"/>
      <c r="AC43" s="248"/>
      <c r="AD43" s="69"/>
      <c r="AE43" s="70"/>
      <c r="AF43" s="248"/>
      <c r="AG43" s="69"/>
    </row>
    <row r="44" spans="1:33" x14ac:dyDescent="0.25">
      <c r="A44" s="93"/>
      <c r="B44" s="33"/>
      <c r="C44" s="1"/>
      <c r="D44" s="1"/>
      <c r="E44" s="1"/>
      <c r="F44" s="14"/>
      <c r="G44" s="1"/>
      <c r="H44" s="1"/>
      <c r="I44" s="1"/>
      <c r="J44" s="1"/>
      <c r="K44" s="1"/>
      <c r="L44" s="1"/>
      <c r="M44" s="1"/>
      <c r="N44" s="1"/>
      <c r="O44" s="270"/>
      <c r="P44" s="284"/>
      <c r="Q44" s="248"/>
      <c r="R44" s="270"/>
      <c r="S44" s="284"/>
      <c r="T44" s="248"/>
      <c r="U44" s="270"/>
      <c r="V44" s="284"/>
      <c r="W44" s="248"/>
      <c r="X44" s="270"/>
      <c r="Y44" s="284"/>
      <c r="Z44" s="248"/>
      <c r="AA44" s="270"/>
      <c r="AB44" s="284"/>
      <c r="AC44" s="248"/>
      <c r="AD44" s="69"/>
      <c r="AE44" s="70"/>
      <c r="AF44" s="248"/>
      <c r="AG44" s="69"/>
    </row>
    <row r="45" spans="1:33" x14ac:dyDescent="0.25">
      <c r="A45" s="93"/>
      <c r="B45" s="33"/>
      <c r="C45" s="19"/>
      <c r="D45" s="19"/>
      <c r="E45" s="19"/>
      <c r="F45" s="21"/>
      <c r="G45" s="19"/>
      <c r="H45" s="19"/>
      <c r="I45" s="19"/>
      <c r="J45" s="19"/>
      <c r="K45" s="19"/>
      <c r="L45" s="19"/>
      <c r="M45" s="19"/>
      <c r="N45" s="19"/>
      <c r="O45" s="69"/>
      <c r="P45" s="70"/>
      <c r="Q45" s="248"/>
      <c r="R45" s="69"/>
      <c r="S45" s="70"/>
      <c r="T45" s="248"/>
      <c r="U45" s="69"/>
      <c r="V45" s="70"/>
      <c r="W45" s="248"/>
      <c r="X45" s="69"/>
      <c r="Y45" s="70"/>
      <c r="Z45" s="248"/>
      <c r="AA45" s="69"/>
      <c r="AB45" s="70"/>
      <c r="AC45" s="248"/>
      <c r="AD45" s="69"/>
      <c r="AE45" s="70"/>
      <c r="AF45" s="248"/>
      <c r="AG45" s="69"/>
    </row>
    <row r="46" spans="1:33" s="71" customFormat="1" x14ac:dyDescent="0.25">
      <c r="A46" s="96"/>
      <c r="B46" s="18" t="s">
        <v>306</v>
      </c>
      <c r="C46" s="10" t="s">
        <v>21</v>
      </c>
      <c r="D46" s="10" t="s">
        <v>22</v>
      </c>
      <c r="E46" s="10" t="s">
        <v>23</v>
      </c>
      <c r="F46" s="44"/>
      <c r="G46" s="10"/>
      <c r="H46" s="10"/>
      <c r="I46" s="10"/>
      <c r="J46" s="10"/>
      <c r="K46" s="10"/>
      <c r="L46" s="10"/>
      <c r="M46" s="10"/>
      <c r="N46" s="10"/>
      <c r="O46" s="78">
        <f>SUM(O47:O49)</f>
        <v>0</v>
      </c>
      <c r="P46" s="79">
        <f t="shared" ref="P46" si="12">SUM(P47:P49)</f>
        <v>0</v>
      </c>
      <c r="Q46" s="249"/>
      <c r="R46" s="78">
        <f>SUM(R47:R49)*D9</f>
        <v>0</v>
      </c>
      <c r="S46" s="79">
        <f>SUM(S47:S49)*D9</f>
        <v>0</v>
      </c>
      <c r="T46" s="249"/>
      <c r="U46" s="78">
        <f>SUM(U47:U49)*F9</f>
        <v>0</v>
      </c>
      <c r="V46" s="79">
        <f>SUM(V47:V49)*F9</f>
        <v>0</v>
      </c>
      <c r="W46" s="249"/>
      <c r="X46" s="78">
        <f>SUM(X47:X49)*H9</f>
        <v>0</v>
      </c>
      <c r="Y46" s="79">
        <f>SUM(Y47:Y49)*H9</f>
        <v>0</v>
      </c>
      <c r="Z46" s="249"/>
      <c r="AA46" s="78">
        <f>SUM(AA47:AA49)*J9</f>
        <v>0</v>
      </c>
      <c r="AB46" s="79">
        <f>SUM(AB47:AB49)*J9</f>
        <v>0</v>
      </c>
      <c r="AC46" s="249"/>
      <c r="AD46" s="78">
        <f>AA46+X46+U46+R46+O46</f>
        <v>0</v>
      </c>
      <c r="AE46" s="79">
        <f>AB46+Y46+V46+S46+P46</f>
        <v>0</v>
      </c>
      <c r="AF46" s="249"/>
      <c r="AG46" s="78">
        <f>AE46+AD46</f>
        <v>0</v>
      </c>
    </row>
    <row r="47" spans="1:33" x14ac:dyDescent="0.25">
      <c r="A47" s="93">
        <v>641000</v>
      </c>
      <c r="B47" s="26" t="s">
        <v>305</v>
      </c>
      <c r="C47" s="19"/>
      <c r="D47" s="19"/>
      <c r="E47" s="19"/>
      <c r="F47" s="21"/>
      <c r="G47" s="19"/>
      <c r="H47" s="19"/>
      <c r="I47" s="19"/>
      <c r="J47" s="19"/>
      <c r="K47" s="19"/>
      <c r="L47" s="19"/>
      <c r="M47" s="19"/>
      <c r="N47" s="19"/>
      <c r="O47" s="270"/>
      <c r="P47" s="284"/>
      <c r="Q47" s="248"/>
      <c r="R47" s="270"/>
      <c r="S47" s="284"/>
      <c r="T47" s="248"/>
      <c r="U47" s="270"/>
      <c r="V47" s="284"/>
      <c r="W47" s="248"/>
      <c r="X47" s="270"/>
      <c r="Y47" s="284"/>
      <c r="Z47" s="248"/>
      <c r="AA47" s="270"/>
      <c r="AB47" s="284"/>
      <c r="AC47" s="248"/>
      <c r="AD47" s="69"/>
      <c r="AE47" s="70"/>
      <c r="AF47" s="248"/>
      <c r="AG47" s="69"/>
    </row>
    <row r="48" spans="1:33" x14ac:dyDescent="0.25">
      <c r="A48" s="93">
        <v>641200</v>
      </c>
      <c r="B48" s="26" t="s">
        <v>24</v>
      </c>
      <c r="C48" s="19"/>
      <c r="D48" s="19"/>
      <c r="E48" s="19"/>
      <c r="F48" s="21"/>
      <c r="G48" s="19"/>
      <c r="H48" s="19"/>
      <c r="I48" s="19"/>
      <c r="J48" s="19"/>
      <c r="K48" s="19"/>
      <c r="L48" s="19"/>
      <c r="M48" s="19"/>
      <c r="N48" s="19"/>
      <c r="O48" s="270"/>
      <c r="P48" s="284"/>
      <c r="Q48" s="248"/>
      <c r="R48" s="270"/>
      <c r="S48" s="284"/>
      <c r="T48" s="248"/>
      <c r="U48" s="270"/>
      <c r="V48" s="284"/>
      <c r="W48" s="248"/>
      <c r="X48" s="270"/>
      <c r="Y48" s="284"/>
      <c r="Z48" s="248"/>
      <c r="AA48" s="270"/>
      <c r="AB48" s="284"/>
      <c r="AC48" s="248"/>
      <c r="AD48" s="69"/>
      <c r="AE48" s="70"/>
      <c r="AF48" s="248"/>
      <c r="AG48" s="69"/>
    </row>
    <row r="49" spans="1:36" x14ac:dyDescent="0.25">
      <c r="A49" s="93">
        <v>641290</v>
      </c>
      <c r="B49" s="26" t="s">
        <v>25</v>
      </c>
      <c r="C49" s="19"/>
      <c r="D49" s="19"/>
      <c r="E49" s="19"/>
      <c r="F49" s="21"/>
      <c r="G49" s="19"/>
      <c r="H49" s="19"/>
      <c r="I49" s="19"/>
      <c r="J49" s="19"/>
      <c r="K49" s="19"/>
      <c r="L49" s="19"/>
      <c r="M49" s="19"/>
      <c r="N49" s="19"/>
      <c r="O49" s="270"/>
      <c r="P49" s="284"/>
      <c r="Q49" s="248"/>
      <c r="R49" s="270"/>
      <c r="S49" s="284"/>
      <c r="T49" s="248"/>
      <c r="U49" s="270"/>
      <c r="V49" s="284"/>
      <c r="W49" s="248"/>
      <c r="X49" s="270"/>
      <c r="Y49" s="284"/>
      <c r="Z49" s="248"/>
      <c r="AA49" s="270"/>
      <c r="AB49" s="284"/>
      <c r="AC49" s="248"/>
      <c r="AD49" s="69"/>
      <c r="AE49" s="70"/>
      <c r="AF49" s="248"/>
      <c r="AG49" s="69"/>
    </row>
    <row r="50" spans="1:36" x14ac:dyDescent="0.25">
      <c r="A50" s="93"/>
      <c r="B50" s="33"/>
      <c r="C50" s="19"/>
      <c r="D50" s="19"/>
      <c r="E50" s="19"/>
      <c r="F50" s="21"/>
      <c r="G50" s="19"/>
      <c r="H50" s="19"/>
      <c r="I50" s="19"/>
      <c r="J50" s="19"/>
      <c r="K50" s="19"/>
      <c r="L50" s="19"/>
      <c r="M50" s="19"/>
      <c r="N50" s="19"/>
      <c r="O50" s="69"/>
      <c r="P50" s="70"/>
      <c r="Q50" s="248"/>
      <c r="R50" s="69"/>
      <c r="S50" s="70"/>
      <c r="T50" s="248"/>
      <c r="U50" s="69"/>
      <c r="V50" s="70"/>
      <c r="W50" s="248"/>
      <c r="X50" s="69"/>
      <c r="Y50" s="70"/>
      <c r="Z50" s="248"/>
      <c r="AA50" s="69"/>
      <c r="AB50" s="70"/>
      <c r="AC50" s="248"/>
      <c r="AD50" s="69"/>
      <c r="AE50" s="70"/>
      <c r="AF50" s="248"/>
      <c r="AG50" s="69"/>
    </row>
    <row r="51" spans="1:36" s="71" customFormat="1" x14ac:dyDescent="0.25">
      <c r="A51" s="92"/>
      <c r="B51" s="18" t="s">
        <v>26</v>
      </c>
      <c r="C51" s="80"/>
      <c r="D51" s="80"/>
      <c r="E51" s="80"/>
      <c r="F51" s="81"/>
      <c r="G51" s="80"/>
      <c r="H51" s="80"/>
      <c r="I51" s="80"/>
      <c r="J51" s="80"/>
      <c r="K51" s="80"/>
      <c r="L51" s="80"/>
      <c r="M51" s="80"/>
      <c r="N51" s="80"/>
      <c r="O51" s="78">
        <f>SUM(O52:O55)</f>
        <v>0</v>
      </c>
      <c r="P51" s="79">
        <f t="shared" ref="P51" si="13">SUM(P52:P55)</f>
        <v>0</v>
      </c>
      <c r="Q51" s="249"/>
      <c r="R51" s="78">
        <f>SUM(R52:R55)*D9</f>
        <v>0</v>
      </c>
      <c r="S51" s="79">
        <f>SUM(S52:S55)*D9</f>
        <v>0</v>
      </c>
      <c r="T51" s="249"/>
      <c r="U51" s="78">
        <f>SUM(U52:U55)*F9</f>
        <v>0</v>
      </c>
      <c r="V51" s="79">
        <f>SUM(V52:V55)*F9</f>
        <v>0</v>
      </c>
      <c r="W51" s="249"/>
      <c r="X51" s="78">
        <f>SUM(X52:X55)*H9</f>
        <v>0</v>
      </c>
      <c r="Y51" s="79">
        <f>SUM(Y52:Y55)*H9</f>
        <v>0</v>
      </c>
      <c r="Z51" s="249"/>
      <c r="AA51" s="78">
        <f>SUM(AA52:AA55)*J9</f>
        <v>0</v>
      </c>
      <c r="AB51" s="79">
        <f>SUM(AB52:AB55)*J9</f>
        <v>0</v>
      </c>
      <c r="AC51" s="249"/>
      <c r="AD51" s="78">
        <f>AA51+X51+U51+R51+O51</f>
        <v>0</v>
      </c>
      <c r="AE51" s="79">
        <f>AB51+Y51+V51+S51+P51</f>
        <v>0</v>
      </c>
      <c r="AF51" s="249"/>
      <c r="AG51" s="78">
        <f>AD51+AE51</f>
        <v>0</v>
      </c>
    </row>
    <row r="52" spans="1:36" x14ac:dyDescent="0.25">
      <c r="A52" s="264">
        <v>783000</v>
      </c>
      <c r="B52" s="26" t="s">
        <v>27</v>
      </c>
      <c r="C52" s="1"/>
      <c r="D52" s="1"/>
      <c r="E52" s="1"/>
      <c r="F52" s="14"/>
      <c r="G52" s="1"/>
      <c r="H52" s="1"/>
      <c r="I52" s="1"/>
      <c r="J52" s="1"/>
      <c r="K52" s="1"/>
      <c r="L52" s="1"/>
      <c r="M52" s="1"/>
      <c r="N52" s="1"/>
      <c r="O52" s="270"/>
      <c r="P52" s="284"/>
      <c r="Q52" s="248"/>
      <c r="R52" s="270"/>
      <c r="S52" s="284"/>
      <c r="T52" s="248"/>
      <c r="U52" s="270"/>
      <c r="V52" s="284"/>
      <c r="W52" s="248"/>
      <c r="X52" s="270"/>
      <c r="Y52" s="284"/>
      <c r="Z52" s="248"/>
      <c r="AA52" s="270"/>
      <c r="AB52" s="284"/>
      <c r="AC52" s="248"/>
      <c r="AD52" s="69"/>
      <c r="AE52" s="70"/>
      <c r="AF52" s="248"/>
      <c r="AG52" s="69"/>
    </row>
    <row r="53" spans="1:36" x14ac:dyDescent="0.25">
      <c r="A53" s="97">
        <v>641000</v>
      </c>
      <c r="B53" s="26" t="s">
        <v>317</v>
      </c>
      <c r="C53" s="1"/>
      <c r="D53" s="1"/>
      <c r="E53" s="1"/>
      <c r="F53" s="14"/>
      <c r="G53" s="1"/>
      <c r="H53" s="1"/>
      <c r="I53" s="1"/>
      <c r="J53" s="1"/>
      <c r="K53" s="1"/>
      <c r="L53" s="1"/>
      <c r="M53" s="1"/>
      <c r="N53" s="1"/>
      <c r="O53" s="270"/>
      <c r="P53" s="284"/>
      <c r="Q53" s="248"/>
      <c r="R53" s="270"/>
      <c r="S53" s="284"/>
      <c r="T53" s="248"/>
      <c r="U53" s="270"/>
      <c r="V53" s="284"/>
      <c r="W53" s="248"/>
      <c r="X53" s="270"/>
      <c r="Y53" s="284"/>
      <c r="Z53" s="248"/>
      <c r="AA53" s="270"/>
      <c r="AB53" s="284"/>
      <c r="AC53" s="248"/>
      <c r="AD53" s="69"/>
      <c r="AE53" s="70"/>
      <c r="AF53" s="248"/>
      <c r="AG53" s="69"/>
    </row>
    <row r="54" spans="1:36" x14ac:dyDescent="0.25">
      <c r="A54" s="98">
        <v>751111</v>
      </c>
      <c r="B54" s="33" t="s">
        <v>28</v>
      </c>
      <c r="C54" s="1"/>
      <c r="D54" s="1"/>
      <c r="E54" s="1"/>
      <c r="F54" s="14"/>
      <c r="G54" s="1"/>
      <c r="H54" s="1"/>
      <c r="I54" s="1"/>
      <c r="J54" s="1"/>
      <c r="K54" s="1"/>
      <c r="L54" s="1"/>
      <c r="M54" s="1"/>
      <c r="N54" s="1"/>
      <c r="O54" s="270"/>
      <c r="P54" s="284"/>
      <c r="Q54" s="248"/>
      <c r="R54" s="270"/>
      <c r="S54" s="284"/>
      <c r="T54" s="248"/>
      <c r="U54" s="270"/>
      <c r="V54" s="284"/>
      <c r="W54" s="248"/>
      <c r="X54" s="270"/>
      <c r="Y54" s="284"/>
      <c r="Z54" s="248"/>
      <c r="AA54" s="270"/>
      <c r="AB54" s="284"/>
      <c r="AC54" s="248"/>
      <c r="AD54" s="69"/>
      <c r="AE54" s="70"/>
      <c r="AF54" s="248"/>
      <c r="AG54" s="69"/>
    </row>
    <row r="55" spans="1:36" x14ac:dyDescent="0.25">
      <c r="A55" s="93">
        <v>751112</v>
      </c>
      <c r="B55" s="26" t="s">
        <v>318</v>
      </c>
      <c r="C55" s="1"/>
      <c r="D55" s="1"/>
      <c r="E55" s="1"/>
      <c r="F55" s="14"/>
      <c r="G55" s="1"/>
      <c r="H55" s="1"/>
      <c r="I55" s="1"/>
      <c r="J55" s="1"/>
      <c r="K55" s="1"/>
      <c r="L55" s="1"/>
      <c r="M55" s="1"/>
      <c r="N55" s="1"/>
      <c r="O55" s="270"/>
      <c r="P55" s="284"/>
      <c r="Q55" s="248"/>
      <c r="R55" s="270"/>
      <c r="S55" s="284"/>
      <c r="T55" s="248"/>
      <c r="U55" s="270"/>
      <c r="V55" s="284"/>
      <c r="W55" s="248"/>
      <c r="X55" s="270"/>
      <c r="Y55" s="284"/>
      <c r="Z55" s="248"/>
      <c r="AA55" s="270"/>
      <c r="AB55" s="284"/>
      <c r="AC55" s="248"/>
      <c r="AD55" s="69"/>
      <c r="AE55" s="70"/>
      <c r="AF55" s="248"/>
      <c r="AG55" s="69"/>
    </row>
    <row r="56" spans="1:36" x14ac:dyDescent="0.25">
      <c r="A56" s="93"/>
      <c r="B56" s="18"/>
      <c r="C56" s="10"/>
      <c r="D56" s="1"/>
      <c r="E56" s="1"/>
      <c r="F56" s="14"/>
      <c r="G56" s="1"/>
      <c r="H56" s="1"/>
      <c r="I56" s="1"/>
      <c r="J56" s="1"/>
      <c r="K56" s="1"/>
      <c r="L56" s="1"/>
      <c r="M56" s="1"/>
      <c r="N56" s="1"/>
      <c r="O56" s="69"/>
      <c r="P56" s="70"/>
      <c r="Q56" s="248"/>
      <c r="R56" s="69"/>
      <c r="S56" s="70"/>
      <c r="T56" s="248"/>
      <c r="U56" s="69"/>
      <c r="V56" s="70"/>
      <c r="W56" s="248"/>
      <c r="X56" s="69"/>
      <c r="Y56" s="70"/>
      <c r="Z56" s="248"/>
      <c r="AA56" s="69"/>
      <c r="AB56" s="70"/>
      <c r="AC56" s="248"/>
      <c r="AD56" s="69"/>
      <c r="AE56" s="70"/>
      <c r="AF56" s="248"/>
      <c r="AG56" s="69"/>
    </row>
    <row r="57" spans="1:36" s="71" customFormat="1" x14ac:dyDescent="0.25">
      <c r="A57" s="96"/>
      <c r="B57" s="18" t="s">
        <v>29</v>
      </c>
      <c r="C57" s="10"/>
      <c r="D57" s="10"/>
      <c r="E57" s="10"/>
      <c r="F57" s="44"/>
      <c r="G57" s="10"/>
      <c r="H57" s="10"/>
      <c r="I57" s="10"/>
      <c r="J57" s="10"/>
      <c r="K57" s="10"/>
      <c r="L57" s="10"/>
      <c r="M57" s="10"/>
      <c r="N57" s="10"/>
      <c r="O57" s="78">
        <f>SUM(O58:O68)</f>
        <v>0</v>
      </c>
      <c r="P57" s="79">
        <f>SUM(P60:P68)</f>
        <v>0</v>
      </c>
      <c r="Q57" s="249"/>
      <c r="R57" s="78">
        <f>SUM(R58:R68)*D9</f>
        <v>0</v>
      </c>
      <c r="S57" s="79">
        <f>SUM(S60:S68)*D9</f>
        <v>0</v>
      </c>
      <c r="T57" s="249"/>
      <c r="U57" s="78">
        <f>SUM(U58:U68)*F9</f>
        <v>0</v>
      </c>
      <c r="V57" s="79">
        <f>SUM(V60:V68)*F9</f>
        <v>0</v>
      </c>
      <c r="W57" s="249"/>
      <c r="X57" s="78">
        <f>SUM(X58:X68)*H9</f>
        <v>0</v>
      </c>
      <c r="Y57" s="79">
        <f>SUM(Y60:Y68)*H9</f>
        <v>0</v>
      </c>
      <c r="Z57" s="249"/>
      <c r="AA57" s="78">
        <f>SUM(AA58:AA68)*J9</f>
        <v>0</v>
      </c>
      <c r="AB57" s="79">
        <f>SUM(AB60:AB68)*J9</f>
        <v>0</v>
      </c>
      <c r="AC57" s="249"/>
      <c r="AD57" s="78">
        <f>AA57+X57+U57+R57+O57</f>
        <v>0</v>
      </c>
      <c r="AE57" s="79">
        <f>AB57+Y57+V57+S57+P57</f>
        <v>0</v>
      </c>
      <c r="AF57" s="249"/>
      <c r="AG57" s="78">
        <f>AE57+AD57</f>
        <v>0</v>
      </c>
    </row>
    <row r="58" spans="1:36" s="71" customFormat="1" x14ac:dyDescent="0.25">
      <c r="A58" s="96">
        <v>714000</v>
      </c>
      <c r="B58" s="26" t="s">
        <v>70</v>
      </c>
      <c r="C58" s="10"/>
      <c r="D58" s="10"/>
      <c r="E58" s="10"/>
      <c r="F58" s="44"/>
      <c r="G58" s="10"/>
      <c r="H58" s="10"/>
      <c r="I58" s="10"/>
      <c r="J58" s="10"/>
      <c r="K58" s="10"/>
      <c r="L58" s="10"/>
      <c r="M58" s="10"/>
      <c r="N58" s="10"/>
      <c r="O58" s="285"/>
      <c r="P58" s="286"/>
      <c r="Q58" s="249"/>
      <c r="R58" s="285"/>
      <c r="S58" s="286"/>
      <c r="T58" s="249"/>
      <c r="U58" s="285"/>
      <c r="V58" s="286"/>
      <c r="W58" s="249"/>
      <c r="X58" s="285"/>
      <c r="Y58" s="286"/>
      <c r="Z58" s="249"/>
      <c r="AA58" s="287"/>
      <c r="AB58" s="286"/>
      <c r="AC58" s="249"/>
      <c r="AD58" s="288"/>
      <c r="AE58" s="79"/>
      <c r="AF58" s="249"/>
      <c r="AG58" s="78"/>
    </row>
    <row r="59" spans="1:36" s="71" customFormat="1" x14ac:dyDescent="0.25">
      <c r="A59" s="254">
        <v>714200</v>
      </c>
      <c r="B59" s="32" t="s">
        <v>319</v>
      </c>
      <c r="C59" s="255"/>
      <c r="D59" s="255"/>
      <c r="E59" s="10"/>
      <c r="F59" s="44"/>
      <c r="G59" s="10"/>
      <c r="H59" s="10"/>
      <c r="I59" s="10"/>
      <c r="J59" s="10"/>
      <c r="K59" s="10"/>
      <c r="L59" s="10"/>
      <c r="M59" s="10"/>
      <c r="N59" s="10"/>
      <c r="O59" s="285"/>
      <c r="P59" s="286"/>
      <c r="Q59" s="249"/>
      <c r="R59" s="285"/>
      <c r="S59" s="286"/>
      <c r="T59" s="249"/>
      <c r="U59" s="285"/>
      <c r="V59" s="286"/>
      <c r="W59" s="249"/>
      <c r="X59" s="285"/>
      <c r="Y59" s="286"/>
      <c r="Z59" s="249"/>
      <c r="AA59" s="287"/>
      <c r="AB59" s="286"/>
      <c r="AC59" s="249"/>
      <c r="AD59" s="288"/>
      <c r="AE59" s="79"/>
      <c r="AF59" s="249"/>
      <c r="AG59" s="78"/>
    </row>
    <row r="60" spans="1:36" x14ac:dyDescent="0.25">
      <c r="A60" s="99">
        <v>714101</v>
      </c>
      <c r="B60" s="39" t="s">
        <v>30</v>
      </c>
      <c r="C60" s="39"/>
      <c r="D60" s="39"/>
      <c r="E60" s="1"/>
      <c r="F60" s="14"/>
      <c r="G60" s="1"/>
      <c r="H60" s="1"/>
      <c r="I60" s="1"/>
      <c r="J60" s="1"/>
      <c r="K60" s="1"/>
      <c r="L60" s="1"/>
      <c r="M60" s="1"/>
      <c r="N60" s="1"/>
      <c r="O60" s="270"/>
      <c r="P60" s="284"/>
      <c r="Q60" s="248"/>
      <c r="R60" s="270"/>
      <c r="S60" s="284"/>
      <c r="T60" s="248"/>
      <c r="U60" s="270"/>
      <c r="V60" s="284"/>
      <c r="W60" s="248"/>
      <c r="X60" s="270"/>
      <c r="Y60" s="284"/>
      <c r="Z60" s="248"/>
      <c r="AA60" s="289"/>
      <c r="AB60" s="284"/>
      <c r="AC60" s="248"/>
      <c r="AD60" s="69"/>
      <c r="AE60" s="70"/>
      <c r="AF60" s="248"/>
      <c r="AG60" s="69"/>
    </row>
    <row r="61" spans="1:36" x14ac:dyDescent="0.25">
      <c r="A61" s="99">
        <v>714110</v>
      </c>
      <c r="B61" s="39" t="s">
        <v>31</v>
      </c>
      <c r="C61" s="39"/>
      <c r="D61" s="39"/>
      <c r="E61" s="1"/>
      <c r="F61" s="14"/>
      <c r="G61" s="1"/>
      <c r="H61" s="1"/>
      <c r="I61" s="1"/>
      <c r="J61" s="1"/>
      <c r="K61" s="1"/>
      <c r="L61" s="1"/>
      <c r="M61" s="1"/>
      <c r="N61" s="1"/>
      <c r="O61" s="270"/>
      <c r="P61" s="284"/>
      <c r="Q61" s="248"/>
      <c r="R61" s="270"/>
      <c r="S61" s="284"/>
      <c r="T61" s="248"/>
      <c r="U61" s="270"/>
      <c r="V61" s="284"/>
      <c r="W61" s="248"/>
      <c r="X61" s="270"/>
      <c r="Y61" s="284"/>
      <c r="Z61" s="248"/>
      <c r="AA61" s="289"/>
      <c r="AB61" s="284"/>
      <c r="AC61" s="248"/>
      <c r="AD61" s="69"/>
      <c r="AE61" s="70"/>
      <c r="AF61" s="248"/>
      <c r="AG61" s="69"/>
    </row>
    <row r="62" spans="1:36" x14ac:dyDescent="0.25">
      <c r="A62" s="99">
        <v>714112</v>
      </c>
      <c r="B62" s="39" t="s">
        <v>32</v>
      </c>
      <c r="C62" s="39"/>
      <c r="D62" s="39"/>
      <c r="E62" s="1"/>
      <c r="F62" s="14"/>
      <c r="G62" s="1"/>
      <c r="H62" s="1"/>
      <c r="I62" s="1"/>
      <c r="J62" s="1"/>
      <c r="K62" s="1"/>
      <c r="L62" s="1"/>
      <c r="M62" s="1"/>
      <c r="N62" s="1"/>
      <c r="O62" s="270"/>
      <c r="P62" s="284"/>
      <c r="Q62" s="248"/>
      <c r="R62" s="270"/>
      <c r="S62" s="284"/>
      <c r="T62" s="248"/>
      <c r="U62" s="270"/>
      <c r="V62" s="284"/>
      <c r="W62" s="248"/>
      <c r="X62" s="270"/>
      <c r="Y62" s="284"/>
      <c r="Z62" s="248"/>
      <c r="AA62" s="289"/>
      <c r="AB62" s="284"/>
      <c r="AC62" s="248"/>
      <c r="AD62" s="69"/>
      <c r="AE62" s="70"/>
      <c r="AF62" s="248"/>
      <c r="AG62" s="69"/>
    </row>
    <row r="63" spans="1:36" s="170" customFormat="1" ht="12.75" x14ac:dyDescent="0.2">
      <c r="A63" s="241">
        <v>714113</v>
      </c>
      <c r="B63" s="39" t="s">
        <v>307</v>
      </c>
      <c r="C63" s="39"/>
      <c r="D63" s="39"/>
      <c r="E63" s="242"/>
      <c r="F63" s="242"/>
      <c r="G63" s="242"/>
      <c r="H63" s="242"/>
      <c r="I63" s="242"/>
      <c r="J63" s="242"/>
      <c r="K63" s="243"/>
      <c r="L63" s="244"/>
      <c r="M63" s="243"/>
      <c r="N63" s="244"/>
      <c r="O63" s="290"/>
      <c r="P63" s="291"/>
      <c r="Q63" s="292"/>
      <c r="R63" s="293"/>
      <c r="S63" s="294"/>
      <c r="T63" s="292"/>
      <c r="U63" s="293"/>
      <c r="V63" s="295"/>
      <c r="W63" s="292"/>
      <c r="X63" s="296"/>
      <c r="Y63" s="297"/>
      <c r="Z63" s="292"/>
      <c r="AA63" s="298"/>
      <c r="AB63" s="297"/>
      <c r="AC63" s="292"/>
      <c r="AD63" s="299"/>
      <c r="AE63" s="300"/>
      <c r="AF63" s="292"/>
      <c r="AG63" s="301"/>
      <c r="AH63" s="43"/>
      <c r="AI63" s="43"/>
      <c r="AJ63" s="43"/>
    </row>
    <row r="64" spans="1:36" s="170" customFormat="1" ht="12.75" x14ac:dyDescent="0.2">
      <c r="A64" s="241">
        <v>714116</v>
      </c>
      <c r="B64" s="39" t="s">
        <v>308</v>
      </c>
      <c r="C64" s="39"/>
      <c r="D64" s="39"/>
      <c r="E64" s="242"/>
      <c r="F64" s="242"/>
      <c r="G64" s="242"/>
      <c r="H64" s="242"/>
      <c r="I64" s="242"/>
      <c r="J64" s="242"/>
      <c r="K64" s="243"/>
      <c r="L64" s="244"/>
      <c r="M64" s="243"/>
      <c r="N64" s="244"/>
      <c r="O64" s="290"/>
      <c r="P64" s="291"/>
      <c r="Q64" s="292"/>
      <c r="R64" s="293"/>
      <c r="S64" s="294"/>
      <c r="T64" s="292"/>
      <c r="U64" s="293"/>
      <c r="V64" s="295"/>
      <c r="W64" s="292"/>
      <c r="X64" s="296"/>
      <c r="Y64" s="297"/>
      <c r="Z64" s="292"/>
      <c r="AA64" s="296"/>
      <c r="AB64" s="297"/>
      <c r="AC64" s="292"/>
      <c r="AD64" s="299"/>
      <c r="AE64" s="300"/>
      <c r="AF64" s="292"/>
      <c r="AG64" s="301"/>
      <c r="AH64" s="43"/>
      <c r="AI64" s="43"/>
      <c r="AJ64" s="43"/>
    </row>
    <row r="65" spans="1:36" s="170" customFormat="1" ht="12.75" x14ac:dyDescent="0.2">
      <c r="A65" s="241">
        <v>727200</v>
      </c>
      <c r="B65" s="39" t="s">
        <v>309</v>
      </c>
      <c r="C65" s="39"/>
      <c r="D65" s="39"/>
      <c r="E65" s="242"/>
      <c r="F65" s="242"/>
      <c r="G65" s="242"/>
      <c r="H65" s="242"/>
      <c r="I65" s="242"/>
      <c r="J65" s="242"/>
      <c r="K65" s="243"/>
      <c r="L65" s="244"/>
      <c r="M65" s="243"/>
      <c r="N65" s="244"/>
      <c r="O65" s="290"/>
      <c r="P65" s="291"/>
      <c r="Q65" s="292"/>
      <c r="R65" s="293"/>
      <c r="S65" s="294"/>
      <c r="T65" s="292"/>
      <c r="U65" s="293"/>
      <c r="V65" s="295"/>
      <c r="W65" s="292"/>
      <c r="X65" s="296"/>
      <c r="Y65" s="297"/>
      <c r="Z65" s="292"/>
      <c r="AA65" s="296"/>
      <c r="AB65" s="297"/>
      <c r="AC65" s="292"/>
      <c r="AD65" s="299"/>
      <c r="AE65" s="300"/>
      <c r="AF65" s="292"/>
      <c r="AG65" s="301"/>
      <c r="AH65" s="43"/>
      <c r="AI65" s="43"/>
      <c r="AJ65" s="43"/>
    </row>
    <row r="66" spans="1:36" s="170" customFormat="1" x14ac:dyDescent="0.25">
      <c r="A66" s="99">
        <v>733000</v>
      </c>
      <c r="B66" s="39" t="s">
        <v>33</v>
      </c>
      <c r="C66" s="39"/>
      <c r="D66" s="39"/>
      <c r="E66" s="242"/>
      <c r="F66" s="242"/>
      <c r="G66" s="242"/>
      <c r="H66" s="242"/>
      <c r="I66" s="242"/>
      <c r="J66" s="242"/>
      <c r="K66" s="244"/>
      <c r="L66" s="244"/>
      <c r="M66" s="244"/>
      <c r="N66" s="244"/>
      <c r="O66" s="290"/>
      <c r="P66" s="291"/>
      <c r="Q66" s="292"/>
      <c r="R66" s="293"/>
      <c r="S66" s="294"/>
      <c r="T66" s="292"/>
      <c r="U66" s="293"/>
      <c r="V66" s="291"/>
      <c r="W66" s="292"/>
      <c r="X66" s="296"/>
      <c r="Y66" s="297"/>
      <c r="Z66" s="292"/>
      <c r="AA66" s="296"/>
      <c r="AB66" s="297"/>
      <c r="AC66" s="292"/>
      <c r="AD66" s="299"/>
      <c r="AE66" s="300"/>
      <c r="AF66" s="292"/>
      <c r="AG66" s="301"/>
      <c r="AH66" s="43"/>
      <c r="AI66" s="43"/>
      <c r="AJ66" s="43"/>
    </row>
    <row r="67" spans="1:36" s="170" customFormat="1" ht="12.75" x14ac:dyDescent="0.2">
      <c r="A67" s="241">
        <v>743000</v>
      </c>
      <c r="B67" s="39" t="s">
        <v>329</v>
      </c>
      <c r="C67" s="39"/>
      <c r="D67" s="39"/>
      <c r="E67" s="242"/>
      <c r="F67" s="242"/>
      <c r="G67" s="242"/>
      <c r="H67" s="242"/>
      <c r="I67" s="242"/>
      <c r="J67" s="242"/>
      <c r="K67" s="244"/>
      <c r="L67" s="244"/>
      <c r="M67" s="244"/>
      <c r="N67" s="244"/>
      <c r="O67" s="290"/>
      <c r="P67" s="291"/>
      <c r="Q67" s="292"/>
      <c r="R67" s="293"/>
      <c r="S67" s="294"/>
      <c r="T67" s="292"/>
      <c r="U67" s="293"/>
      <c r="V67" s="291"/>
      <c r="W67" s="292"/>
      <c r="X67" s="296"/>
      <c r="Y67" s="297"/>
      <c r="Z67" s="292"/>
      <c r="AA67" s="296"/>
      <c r="AB67" s="297"/>
      <c r="AC67" s="292"/>
      <c r="AD67" s="299"/>
      <c r="AE67" s="300"/>
      <c r="AF67" s="292"/>
      <c r="AG67" s="301"/>
      <c r="AH67" s="43"/>
      <c r="AI67" s="43"/>
      <c r="AJ67" s="43"/>
    </row>
    <row r="68" spans="1:36" x14ac:dyDescent="0.25">
      <c r="A68" s="99">
        <v>744000</v>
      </c>
      <c r="B68" s="39" t="s">
        <v>330</v>
      </c>
      <c r="C68" s="39"/>
      <c r="D68" s="39"/>
      <c r="E68" s="1"/>
      <c r="F68" s="14"/>
      <c r="G68" s="1"/>
      <c r="H68" s="1"/>
      <c r="I68" s="1"/>
      <c r="J68" s="1"/>
      <c r="K68" s="1"/>
      <c r="L68" s="1"/>
      <c r="M68" s="1"/>
      <c r="N68" s="1"/>
      <c r="O68" s="270"/>
      <c r="P68" s="284"/>
      <c r="Q68" s="248"/>
      <c r="R68" s="270"/>
      <c r="S68" s="284"/>
      <c r="T68" s="248"/>
      <c r="U68" s="270"/>
      <c r="V68" s="284"/>
      <c r="W68" s="248"/>
      <c r="X68" s="270"/>
      <c r="Y68" s="284"/>
      <c r="Z68" s="248"/>
      <c r="AA68" s="289"/>
      <c r="AB68" s="284"/>
      <c r="AC68" s="248"/>
      <c r="AD68" s="69"/>
      <c r="AE68" s="70"/>
      <c r="AF68" s="248"/>
      <c r="AG68" s="69"/>
    </row>
    <row r="69" spans="1:36" x14ac:dyDescent="0.25">
      <c r="A69" s="93"/>
      <c r="B69" s="30"/>
      <c r="C69" s="1"/>
      <c r="D69" s="1"/>
      <c r="E69" s="1"/>
      <c r="F69" s="14"/>
      <c r="G69" s="1"/>
      <c r="H69" s="1"/>
      <c r="I69" s="1"/>
      <c r="J69" s="1"/>
      <c r="K69" s="1"/>
      <c r="L69" s="1"/>
      <c r="M69" s="1"/>
      <c r="N69" s="1"/>
      <c r="O69" s="69"/>
      <c r="P69" s="70"/>
      <c r="Q69" s="248"/>
      <c r="R69" s="69"/>
      <c r="S69" s="70"/>
      <c r="T69" s="248"/>
      <c r="U69" s="69"/>
      <c r="V69" s="70"/>
      <c r="W69" s="248"/>
      <c r="X69" s="69"/>
      <c r="Y69" s="70"/>
      <c r="Z69" s="248"/>
      <c r="AA69" s="69"/>
      <c r="AB69" s="70"/>
      <c r="AC69" s="248"/>
      <c r="AD69" s="69"/>
      <c r="AE69" s="70"/>
      <c r="AF69" s="248"/>
      <c r="AG69" s="69"/>
    </row>
    <row r="70" spans="1:36" s="71" customFormat="1" x14ac:dyDescent="0.25">
      <c r="A70" s="92"/>
      <c r="B70" s="18" t="s">
        <v>34</v>
      </c>
      <c r="C70" s="80"/>
      <c r="D70" s="80"/>
      <c r="E70" s="80"/>
      <c r="F70" s="81"/>
      <c r="G70" s="80"/>
      <c r="H70" s="80"/>
      <c r="I70" s="80"/>
      <c r="J70" s="80"/>
      <c r="K70" s="80"/>
      <c r="L70" s="80"/>
      <c r="M70" s="80"/>
      <c r="N70" s="80"/>
      <c r="O70" s="78">
        <f>SUM(O71:O72)</f>
        <v>0</v>
      </c>
      <c r="P70" s="79">
        <f>SUM(P71:P72)</f>
        <v>0</v>
      </c>
      <c r="Q70" s="249"/>
      <c r="R70" s="78">
        <f>SUM(R71:R72)*D9</f>
        <v>0</v>
      </c>
      <c r="S70" s="79">
        <f>SUM(S71:S72)*D9</f>
        <v>0</v>
      </c>
      <c r="T70" s="249"/>
      <c r="U70" s="78">
        <f>SUM(U71:U72)*F9</f>
        <v>0</v>
      </c>
      <c r="V70" s="79">
        <f>SUM(V71:V72)*F9</f>
        <v>0</v>
      </c>
      <c r="W70" s="249"/>
      <c r="X70" s="78">
        <f>SUM(X71:X72)*H9</f>
        <v>0</v>
      </c>
      <c r="Y70" s="79">
        <f>SUM(Y71:Y72)*H9</f>
        <v>0</v>
      </c>
      <c r="Z70" s="249"/>
      <c r="AA70" s="78">
        <f>SUM(AA71:AA72)*J9</f>
        <v>0</v>
      </c>
      <c r="AB70" s="79">
        <f>SUM(AB71:AB72)*J9</f>
        <v>0</v>
      </c>
      <c r="AC70" s="249"/>
      <c r="AD70" s="78">
        <f>AA70+X70+U70+R70+O70</f>
        <v>0</v>
      </c>
      <c r="AE70" s="79">
        <f>AB70+Y70+V70+S70+P70</f>
        <v>0</v>
      </c>
      <c r="AF70" s="249"/>
      <c r="AG70" s="78">
        <f>AE70+AD70</f>
        <v>0</v>
      </c>
    </row>
    <row r="71" spans="1:36" x14ac:dyDescent="0.25">
      <c r="A71" s="97">
        <v>751000</v>
      </c>
      <c r="B71" s="40" t="s">
        <v>35</v>
      </c>
      <c r="C71" s="40"/>
      <c r="D71" s="40"/>
      <c r="E71" s="1"/>
      <c r="F71" s="14"/>
      <c r="G71" s="1"/>
      <c r="H71" s="1"/>
      <c r="I71" s="1"/>
      <c r="J71" s="1"/>
      <c r="K71" s="1"/>
      <c r="L71" s="1"/>
      <c r="M71" s="1"/>
      <c r="N71" s="1"/>
      <c r="O71" s="270"/>
      <c r="P71" s="284"/>
      <c r="Q71" s="248"/>
      <c r="R71" s="270"/>
      <c r="S71" s="284"/>
      <c r="T71" s="248"/>
      <c r="U71" s="270"/>
      <c r="V71" s="284"/>
      <c r="W71" s="248"/>
      <c r="X71" s="270"/>
      <c r="Y71" s="284"/>
      <c r="Z71" s="248"/>
      <c r="AA71" s="270"/>
      <c r="AB71" s="284"/>
      <c r="AC71" s="248"/>
      <c r="AD71" s="69"/>
      <c r="AE71" s="70"/>
      <c r="AF71" s="248"/>
      <c r="AG71" s="69"/>
    </row>
    <row r="72" spans="1:36" x14ac:dyDescent="0.25">
      <c r="A72" s="93"/>
      <c r="B72" s="30"/>
      <c r="C72" s="1"/>
      <c r="D72" s="1"/>
      <c r="E72" s="1"/>
      <c r="F72" s="14"/>
      <c r="G72" s="1"/>
      <c r="H72" s="1"/>
      <c r="I72" s="1"/>
      <c r="J72" s="1"/>
      <c r="K72" s="1"/>
      <c r="L72" s="1"/>
      <c r="M72" s="1"/>
      <c r="N72" s="1"/>
      <c r="O72" s="272"/>
      <c r="P72" s="284"/>
      <c r="Q72" s="248"/>
      <c r="R72" s="270"/>
      <c r="S72" s="284"/>
      <c r="T72" s="248"/>
      <c r="U72" s="270"/>
      <c r="V72" s="284"/>
      <c r="W72" s="248"/>
      <c r="X72" s="270"/>
      <c r="Y72" s="284"/>
      <c r="Z72" s="248"/>
      <c r="AA72" s="270"/>
      <c r="AB72" s="284"/>
      <c r="AC72" s="248"/>
      <c r="AD72" s="69"/>
      <c r="AE72" s="70"/>
      <c r="AF72" s="248"/>
      <c r="AG72" s="69"/>
    </row>
    <row r="73" spans="1:36" s="71" customFormat="1" x14ac:dyDescent="0.25">
      <c r="A73" s="92"/>
      <c r="B73" s="18" t="s">
        <v>36</v>
      </c>
      <c r="C73" s="80"/>
      <c r="D73" s="80"/>
      <c r="E73" s="80"/>
      <c r="F73" s="81"/>
      <c r="G73" s="80"/>
      <c r="H73" s="80"/>
      <c r="I73" s="80"/>
      <c r="J73" s="80"/>
      <c r="K73" s="80"/>
      <c r="L73" s="80"/>
      <c r="M73" s="80"/>
      <c r="N73" s="80"/>
      <c r="O73" s="78">
        <f>SUM(O74:O82)</f>
        <v>0</v>
      </c>
      <c r="P73" s="79">
        <f>SUM(P74:P82)</f>
        <v>0</v>
      </c>
      <c r="Q73" s="249"/>
      <c r="R73" s="78">
        <f>SUM(R74:R82)*D9</f>
        <v>0</v>
      </c>
      <c r="S73" s="79">
        <f>SUM(S74:S82)*D9</f>
        <v>0</v>
      </c>
      <c r="T73" s="249"/>
      <c r="U73" s="78">
        <f>SUM(U74:U82)*F9</f>
        <v>0</v>
      </c>
      <c r="V73" s="79">
        <f>SUM(V74:V82)*F9</f>
        <v>0</v>
      </c>
      <c r="W73" s="249"/>
      <c r="X73" s="78">
        <f>SUM(X74:X82)*H9</f>
        <v>0</v>
      </c>
      <c r="Y73" s="79">
        <f>SUM(Y74:Y82)*H9</f>
        <v>0</v>
      </c>
      <c r="Z73" s="249"/>
      <c r="AA73" s="78">
        <f>SUM(AA74:AA82)*J9</f>
        <v>0</v>
      </c>
      <c r="AB73" s="79">
        <f>SUM(AB74:AB82)*J9</f>
        <v>0</v>
      </c>
      <c r="AC73" s="249"/>
      <c r="AD73" s="78">
        <f>AA73+X73+U73+R73+O73</f>
        <v>0</v>
      </c>
      <c r="AE73" s="79">
        <f>AB73+Y73+V73+S73+P73</f>
        <v>0</v>
      </c>
      <c r="AF73" s="249"/>
      <c r="AG73" s="78">
        <f>AD73+AE73</f>
        <v>0</v>
      </c>
    </row>
    <row r="74" spans="1:36" x14ac:dyDescent="0.25">
      <c r="A74" s="99">
        <v>717000</v>
      </c>
      <c r="B74" s="39" t="s">
        <v>37</v>
      </c>
      <c r="C74" s="39"/>
      <c r="D74" s="39"/>
      <c r="E74" s="38"/>
      <c r="F74" s="41"/>
      <c r="G74" s="41"/>
      <c r="H74" s="41"/>
      <c r="I74" s="38"/>
      <c r="J74" s="41"/>
      <c r="K74" s="41"/>
      <c r="L74" s="41"/>
      <c r="M74" s="38"/>
      <c r="N74" s="41"/>
      <c r="O74" s="270"/>
      <c r="P74" s="284"/>
      <c r="Q74" s="248"/>
      <c r="R74" s="270"/>
      <c r="S74" s="284"/>
      <c r="T74" s="248"/>
      <c r="U74" s="270"/>
      <c r="V74" s="284"/>
      <c r="W74" s="248"/>
      <c r="X74" s="270"/>
      <c r="Y74" s="284"/>
      <c r="Z74" s="248"/>
      <c r="AA74" s="270"/>
      <c r="AB74" s="284"/>
      <c r="AC74" s="248"/>
      <c r="AD74" s="69"/>
      <c r="AE74" s="70"/>
      <c r="AF74" s="248"/>
      <c r="AG74" s="69"/>
    </row>
    <row r="75" spans="1:36" x14ac:dyDescent="0.25">
      <c r="A75" s="99">
        <v>748000</v>
      </c>
      <c r="B75" s="39" t="s">
        <v>38</v>
      </c>
      <c r="C75" s="39"/>
      <c r="D75" s="39"/>
      <c r="E75" s="42"/>
      <c r="F75" s="43"/>
      <c r="G75" s="43"/>
      <c r="H75" s="41"/>
      <c r="I75" s="42"/>
      <c r="J75" s="43"/>
      <c r="K75" s="43"/>
      <c r="L75" s="41"/>
      <c r="M75" s="42"/>
      <c r="N75" s="43"/>
      <c r="O75" s="270"/>
      <c r="P75" s="284"/>
      <c r="Q75" s="248"/>
      <c r="R75" s="270"/>
      <c r="S75" s="284"/>
      <c r="T75" s="248"/>
      <c r="U75" s="270"/>
      <c r="V75" s="284"/>
      <c r="W75" s="248"/>
      <c r="X75" s="270"/>
      <c r="Y75" s="284"/>
      <c r="Z75" s="248"/>
      <c r="AA75" s="270"/>
      <c r="AB75" s="284"/>
      <c r="AC75" s="248"/>
      <c r="AD75" s="69"/>
      <c r="AE75" s="70"/>
      <c r="AF75" s="248"/>
      <c r="AG75" s="69"/>
    </row>
    <row r="76" spans="1:36" x14ac:dyDescent="0.25">
      <c r="A76" s="97">
        <v>782000</v>
      </c>
      <c r="B76" s="41" t="s">
        <v>39</v>
      </c>
      <c r="C76" s="41"/>
      <c r="D76" s="40"/>
      <c r="E76" s="42"/>
      <c r="F76" s="43"/>
      <c r="G76" s="43"/>
      <c r="H76" s="41"/>
      <c r="I76" s="42"/>
      <c r="J76" s="43"/>
      <c r="K76" s="43"/>
      <c r="L76" s="41"/>
      <c r="M76" s="42"/>
      <c r="N76" s="43"/>
      <c r="O76" s="270"/>
      <c r="P76" s="284"/>
      <c r="Q76" s="248"/>
      <c r="R76" s="270"/>
      <c r="S76" s="284"/>
      <c r="T76" s="248"/>
      <c r="U76" s="270"/>
      <c r="V76" s="284"/>
      <c r="W76" s="248"/>
      <c r="X76" s="270"/>
      <c r="Y76" s="284"/>
      <c r="Z76" s="248"/>
      <c r="AA76" s="270"/>
      <c r="AB76" s="284"/>
      <c r="AC76" s="248"/>
      <c r="AD76" s="69"/>
      <c r="AE76" s="70"/>
      <c r="AF76" s="248"/>
      <c r="AG76" s="69"/>
    </row>
    <row r="77" spans="1:36" ht="39" x14ac:dyDescent="0.25">
      <c r="A77" s="302">
        <v>783000</v>
      </c>
      <c r="B77" s="48" t="s">
        <v>40</v>
      </c>
      <c r="C77" s="41"/>
      <c r="D77" s="40"/>
      <c r="E77" s="43"/>
      <c r="F77" s="43"/>
      <c r="G77" s="43"/>
      <c r="H77" s="43"/>
      <c r="I77" s="43"/>
      <c r="J77" s="43"/>
      <c r="K77" s="43"/>
      <c r="L77" s="43"/>
      <c r="M77" s="43"/>
      <c r="N77" s="43"/>
      <c r="O77" s="270"/>
      <c r="P77" s="284"/>
      <c r="Q77" s="248"/>
      <c r="R77" s="270"/>
      <c r="S77" s="284"/>
      <c r="T77" s="248"/>
      <c r="U77" s="270"/>
      <c r="V77" s="284"/>
      <c r="W77" s="248"/>
      <c r="X77" s="270"/>
      <c r="Y77" s="284"/>
      <c r="Z77" s="248"/>
      <c r="AA77" s="270"/>
      <c r="AB77" s="284"/>
      <c r="AC77" s="248"/>
      <c r="AD77" s="69"/>
      <c r="AE77" s="70"/>
      <c r="AF77" s="248"/>
      <c r="AG77" s="69"/>
    </row>
    <row r="78" spans="1:36" x14ac:dyDescent="0.25">
      <c r="A78" s="99">
        <v>771000</v>
      </c>
      <c r="B78" s="39" t="s">
        <v>41</v>
      </c>
      <c r="C78" s="39"/>
      <c r="D78" s="39"/>
      <c r="E78" s="42"/>
      <c r="F78" s="43"/>
      <c r="G78" s="43"/>
      <c r="H78" s="41"/>
      <c r="I78" s="42"/>
      <c r="J78" s="43"/>
      <c r="K78" s="43"/>
      <c r="L78" s="41"/>
      <c r="M78" s="42"/>
      <c r="N78" s="43"/>
      <c r="O78" s="270"/>
      <c r="P78" s="284"/>
      <c r="Q78" s="248"/>
      <c r="R78" s="270"/>
      <c r="S78" s="284"/>
      <c r="T78" s="248"/>
      <c r="U78" s="270"/>
      <c r="V78" s="284"/>
      <c r="W78" s="248"/>
      <c r="X78" s="270"/>
      <c r="Y78" s="284"/>
      <c r="Z78" s="248"/>
      <c r="AA78" s="270"/>
      <c r="AB78" s="284"/>
      <c r="AC78" s="248"/>
      <c r="AD78" s="69"/>
      <c r="AE78" s="70"/>
      <c r="AF78" s="248"/>
      <c r="AG78" s="69"/>
    </row>
    <row r="79" spans="1:36" x14ac:dyDescent="0.25">
      <c r="A79" s="98">
        <v>727111</v>
      </c>
      <c r="B79" s="41" t="s">
        <v>42</v>
      </c>
      <c r="C79" s="41"/>
      <c r="D79" s="41"/>
      <c r="E79" s="38"/>
      <c r="F79" s="41"/>
      <c r="G79" s="41"/>
      <c r="H79" s="41"/>
      <c r="I79" s="38"/>
      <c r="J79" s="41"/>
      <c r="K79" s="41"/>
      <c r="L79" s="41"/>
      <c r="M79" s="38"/>
      <c r="N79" s="41"/>
      <c r="O79" s="270"/>
      <c r="P79" s="284"/>
      <c r="Q79" s="248"/>
      <c r="R79" s="270"/>
      <c r="S79" s="284"/>
      <c r="T79" s="248"/>
      <c r="U79" s="270"/>
      <c r="V79" s="284"/>
      <c r="W79" s="248"/>
      <c r="X79" s="270"/>
      <c r="Y79" s="284"/>
      <c r="Z79" s="248"/>
      <c r="AA79" s="270"/>
      <c r="AB79" s="284"/>
      <c r="AC79" s="248"/>
      <c r="AD79" s="69"/>
      <c r="AE79" s="70"/>
      <c r="AF79" s="248"/>
      <c r="AG79" s="69"/>
    </row>
    <row r="80" spans="1:36" x14ac:dyDescent="0.25">
      <c r="A80" s="256">
        <v>727105</v>
      </c>
      <c r="B80" s="257" t="s">
        <v>320</v>
      </c>
      <c r="C80" s="257"/>
      <c r="D80" s="257"/>
      <c r="E80" s="38"/>
      <c r="F80" s="41"/>
      <c r="G80" s="41"/>
      <c r="H80" s="41"/>
      <c r="I80" s="38"/>
      <c r="J80" s="41"/>
      <c r="K80" s="41"/>
      <c r="L80" s="41"/>
      <c r="M80" s="38"/>
      <c r="N80" s="41"/>
      <c r="O80" s="270"/>
      <c r="P80" s="284"/>
      <c r="Q80" s="248"/>
      <c r="R80" s="270"/>
      <c r="S80" s="284"/>
      <c r="T80" s="248"/>
      <c r="U80" s="270"/>
      <c r="V80" s="284"/>
      <c r="W80" s="248"/>
      <c r="X80" s="270"/>
      <c r="Y80" s="284"/>
      <c r="Z80" s="248"/>
      <c r="AA80" s="270"/>
      <c r="AB80" s="284"/>
      <c r="AC80" s="248"/>
      <c r="AD80" s="69"/>
      <c r="AE80" s="70"/>
      <c r="AF80" s="248"/>
      <c r="AG80" s="69"/>
    </row>
    <row r="81" spans="1:33" x14ac:dyDescent="0.25">
      <c r="A81" s="99">
        <v>727130</v>
      </c>
      <c r="B81" s="39" t="s">
        <v>43</v>
      </c>
      <c r="C81" s="39"/>
      <c r="D81" s="39"/>
      <c r="E81" s="38"/>
      <c r="F81" s="41"/>
      <c r="G81" s="41"/>
      <c r="H81" s="41"/>
      <c r="I81" s="38"/>
      <c r="J81" s="41"/>
      <c r="K81" s="41"/>
      <c r="L81" s="41"/>
      <c r="M81" s="38"/>
      <c r="N81" s="41"/>
      <c r="O81" s="270"/>
      <c r="P81" s="284"/>
      <c r="Q81" s="248"/>
      <c r="R81" s="270"/>
      <c r="S81" s="284"/>
      <c r="T81" s="248"/>
      <c r="U81" s="270"/>
      <c r="V81" s="284"/>
      <c r="W81" s="248"/>
      <c r="X81" s="270"/>
      <c r="Y81" s="284"/>
      <c r="Z81" s="248"/>
      <c r="AA81" s="270"/>
      <c r="AB81" s="284"/>
      <c r="AC81" s="248"/>
      <c r="AD81" s="69"/>
      <c r="AE81" s="70"/>
      <c r="AF81" s="248"/>
      <c r="AG81" s="69"/>
    </row>
    <row r="82" spans="1:33" x14ac:dyDescent="0.25">
      <c r="A82" s="99">
        <v>727700</v>
      </c>
      <c r="B82" s="39" t="s">
        <v>44</v>
      </c>
      <c r="C82" s="39"/>
      <c r="D82" s="39"/>
      <c r="E82" s="38"/>
      <c r="F82" s="41"/>
      <c r="G82" s="41"/>
      <c r="H82" s="41"/>
      <c r="I82" s="38"/>
      <c r="J82" s="41"/>
      <c r="K82" s="41"/>
      <c r="L82" s="41"/>
      <c r="M82" s="38"/>
      <c r="N82" s="41"/>
      <c r="O82" s="270"/>
      <c r="P82" s="284"/>
      <c r="Q82" s="248"/>
      <c r="R82" s="270"/>
      <c r="S82" s="284"/>
      <c r="T82" s="248"/>
      <c r="U82" s="270"/>
      <c r="V82" s="284"/>
      <c r="W82" s="248"/>
      <c r="X82" s="270"/>
      <c r="Y82" s="284"/>
      <c r="Z82" s="248"/>
      <c r="AA82" s="270"/>
      <c r="AB82" s="284"/>
      <c r="AC82" s="248"/>
      <c r="AD82" s="69"/>
      <c r="AE82" s="70"/>
      <c r="AF82" s="248"/>
      <c r="AG82" s="69"/>
    </row>
    <row r="83" spans="1:33" x14ac:dyDescent="0.25">
      <c r="A83" s="98"/>
      <c r="B83" s="41"/>
      <c r="C83" s="41"/>
      <c r="D83" s="41"/>
      <c r="E83" s="38"/>
      <c r="F83" s="41"/>
      <c r="G83" s="41"/>
      <c r="H83" s="41"/>
      <c r="I83" s="38"/>
      <c r="J83" s="41"/>
      <c r="K83" s="41"/>
      <c r="L83" s="41"/>
      <c r="M83" s="38"/>
      <c r="N83" s="41"/>
      <c r="O83" s="69"/>
      <c r="P83" s="70"/>
      <c r="Q83" s="248"/>
      <c r="R83" s="69"/>
      <c r="S83" s="70"/>
      <c r="T83" s="248"/>
      <c r="U83" s="69"/>
      <c r="V83" s="70"/>
      <c r="W83" s="248"/>
      <c r="X83" s="69"/>
      <c r="Y83" s="70"/>
      <c r="Z83" s="248"/>
      <c r="AA83" s="69"/>
      <c r="AB83" s="70"/>
      <c r="AC83" s="248"/>
      <c r="AD83" s="69"/>
      <c r="AE83" s="70"/>
      <c r="AF83" s="248"/>
      <c r="AG83" s="69"/>
    </row>
    <row r="84" spans="1:33" s="71" customFormat="1" x14ac:dyDescent="0.25">
      <c r="A84" s="92"/>
      <c r="B84" s="18" t="s">
        <v>45</v>
      </c>
      <c r="C84" s="80"/>
      <c r="D84" s="80"/>
      <c r="E84" s="82"/>
      <c r="F84" s="83"/>
      <c r="G84" s="83"/>
      <c r="H84" s="83"/>
      <c r="I84" s="82"/>
      <c r="J84" s="83"/>
      <c r="K84" s="83"/>
      <c r="L84" s="83"/>
      <c r="M84" s="82"/>
      <c r="N84" s="83"/>
      <c r="O84" s="78">
        <f>SUM(O85:O87)</f>
        <v>0</v>
      </c>
      <c r="P84" s="79">
        <f>SUM(P85:P87)</f>
        <v>0</v>
      </c>
      <c r="Q84" s="249"/>
      <c r="R84" s="78">
        <f>SUM(R85:R87)</f>
        <v>0</v>
      </c>
      <c r="S84" s="79">
        <f>SUM(S85:S87)*D9</f>
        <v>0</v>
      </c>
      <c r="T84" s="249"/>
      <c r="U84" s="78">
        <f>SUM(U85:U87)</f>
        <v>0</v>
      </c>
      <c r="V84" s="79">
        <f>SUM(V85:V87)*F9</f>
        <v>0</v>
      </c>
      <c r="W84" s="249"/>
      <c r="X84" s="78">
        <f>SUM(X85:X87)</f>
        <v>0</v>
      </c>
      <c r="Y84" s="79">
        <f>SUM(Y85:Y87)*H9</f>
        <v>0</v>
      </c>
      <c r="Z84" s="249"/>
      <c r="AA84" s="78">
        <f>SUM(AA85:AA87)</f>
        <v>0</v>
      </c>
      <c r="AB84" s="79">
        <f>SUM(AB85:AB87)*J9</f>
        <v>0</v>
      </c>
      <c r="AC84" s="249"/>
      <c r="AD84" s="78">
        <f>AA84+X84+U84+R84+O84</f>
        <v>0</v>
      </c>
      <c r="AE84" s="79">
        <f>AB84+Y84+V84+S84+P84</f>
        <v>0</v>
      </c>
      <c r="AF84" s="249"/>
      <c r="AG84" s="78">
        <f>AD84+AE84</f>
        <v>0</v>
      </c>
    </row>
    <row r="85" spans="1:33" x14ac:dyDescent="0.25">
      <c r="A85" s="97">
        <v>753120</v>
      </c>
      <c r="B85" s="18" t="s">
        <v>46</v>
      </c>
      <c r="C85" s="1"/>
      <c r="D85" s="1"/>
      <c r="E85" s="38"/>
      <c r="F85" s="41"/>
      <c r="G85" s="41"/>
      <c r="H85" s="41"/>
      <c r="I85" s="38"/>
      <c r="J85" s="41"/>
      <c r="K85" s="41"/>
      <c r="L85" s="41"/>
      <c r="M85" s="38"/>
      <c r="N85" s="41"/>
      <c r="O85" s="270"/>
      <c r="P85" s="284"/>
      <c r="Q85" s="248"/>
      <c r="R85" s="270">
        <v>0</v>
      </c>
      <c r="S85" s="284"/>
      <c r="T85" s="248"/>
      <c r="U85" s="270">
        <v>0</v>
      </c>
      <c r="V85" s="284"/>
      <c r="W85" s="248"/>
      <c r="X85" s="270">
        <v>0</v>
      </c>
      <c r="Y85" s="284"/>
      <c r="Z85" s="248"/>
      <c r="AA85" s="270">
        <v>0</v>
      </c>
      <c r="AB85" s="284"/>
      <c r="AC85" s="248"/>
      <c r="AD85" s="69"/>
      <c r="AE85" s="70"/>
      <c r="AF85" s="248"/>
      <c r="AG85" s="69"/>
    </row>
    <row r="86" spans="1:33" x14ac:dyDescent="0.25">
      <c r="A86" s="97">
        <v>753121</v>
      </c>
      <c r="B86" s="26" t="s">
        <v>47</v>
      </c>
      <c r="C86" s="1"/>
      <c r="D86" s="1"/>
      <c r="E86" s="1"/>
      <c r="F86" s="14"/>
      <c r="G86" s="1"/>
      <c r="H86" s="1"/>
      <c r="I86" s="1"/>
      <c r="J86" s="1"/>
      <c r="K86" s="1"/>
      <c r="L86" s="1"/>
      <c r="M86" s="1"/>
      <c r="N86" s="1"/>
      <c r="O86" s="270"/>
      <c r="P86" s="284"/>
      <c r="Q86" s="248"/>
      <c r="R86" s="270">
        <v>0</v>
      </c>
      <c r="S86" s="284"/>
      <c r="T86" s="248"/>
      <c r="U86" s="270">
        <v>0</v>
      </c>
      <c r="V86" s="284"/>
      <c r="W86" s="248"/>
      <c r="X86" s="270">
        <v>0</v>
      </c>
      <c r="Y86" s="284"/>
      <c r="Z86" s="248"/>
      <c r="AA86" s="270">
        <v>0</v>
      </c>
      <c r="AB86" s="284"/>
      <c r="AC86" s="248"/>
      <c r="AD86" s="69"/>
      <c r="AE86" s="70"/>
      <c r="AF86" s="248"/>
      <c r="AG86" s="69"/>
    </row>
    <row r="87" spans="1:33" x14ac:dyDescent="0.25">
      <c r="A87" s="93"/>
      <c r="B87" s="30"/>
      <c r="C87" s="1"/>
      <c r="D87" s="1"/>
      <c r="E87" s="1"/>
      <c r="F87" s="14"/>
      <c r="G87" s="1"/>
      <c r="H87" s="1"/>
      <c r="I87" s="1"/>
      <c r="J87" s="1"/>
      <c r="K87" s="1"/>
      <c r="L87" s="1"/>
      <c r="M87" s="1"/>
      <c r="N87" s="1"/>
      <c r="O87" s="69"/>
      <c r="P87" s="70"/>
      <c r="Q87" s="248"/>
      <c r="R87" s="69"/>
      <c r="S87" s="70"/>
      <c r="T87" s="248"/>
      <c r="U87" s="69"/>
      <c r="V87" s="70"/>
      <c r="W87" s="248"/>
      <c r="X87" s="69"/>
      <c r="Y87" s="70"/>
      <c r="Z87" s="248"/>
      <c r="AA87" s="69"/>
      <c r="AB87" s="70"/>
      <c r="AC87" s="248"/>
      <c r="AD87" s="69"/>
      <c r="AE87" s="70"/>
      <c r="AF87" s="248"/>
      <c r="AG87" s="69"/>
    </row>
    <row r="88" spans="1:33" x14ac:dyDescent="0.25">
      <c r="A88" s="93">
        <v>784000</v>
      </c>
      <c r="B88" s="30" t="s">
        <v>321</v>
      </c>
      <c r="C88" s="1"/>
      <c r="D88" s="1"/>
      <c r="E88" s="1"/>
      <c r="F88" s="14"/>
      <c r="G88" s="1"/>
      <c r="H88" s="1"/>
      <c r="I88" s="1"/>
      <c r="J88" s="1"/>
      <c r="K88" s="1"/>
      <c r="L88" s="1"/>
      <c r="M88" s="1"/>
      <c r="N88" s="1"/>
      <c r="O88" s="270"/>
      <c r="P88" s="70"/>
      <c r="Q88" s="248"/>
      <c r="R88" s="270">
        <f>O88*D9</f>
        <v>0</v>
      </c>
      <c r="S88" s="70"/>
      <c r="T88" s="248"/>
      <c r="U88" s="270">
        <f>R88*F9</f>
        <v>0</v>
      </c>
      <c r="V88" s="70"/>
      <c r="W88" s="248"/>
      <c r="X88" s="270">
        <f>U88*H9</f>
        <v>0</v>
      </c>
      <c r="Y88" s="70"/>
      <c r="Z88" s="248"/>
      <c r="AA88" s="270">
        <f>X88*J9</f>
        <v>0</v>
      </c>
      <c r="AB88" s="70"/>
      <c r="AC88" s="248"/>
      <c r="AD88" s="69"/>
      <c r="AE88" s="70"/>
      <c r="AF88" s="248"/>
      <c r="AG88" s="69"/>
    </row>
    <row r="89" spans="1:33" x14ac:dyDescent="0.25">
      <c r="A89" s="93"/>
      <c r="B89" s="30"/>
      <c r="C89" s="1"/>
      <c r="D89" s="1"/>
      <c r="E89" s="1"/>
      <c r="F89" s="14"/>
      <c r="G89" s="1"/>
      <c r="H89" s="1"/>
      <c r="I89" s="1"/>
      <c r="J89" s="1"/>
      <c r="K89" s="1"/>
      <c r="L89" s="1"/>
      <c r="M89" s="1"/>
      <c r="N89" s="1"/>
      <c r="O89" s="69"/>
      <c r="P89" s="70"/>
      <c r="Q89" s="248"/>
      <c r="R89" s="69"/>
      <c r="S89" s="70"/>
      <c r="T89" s="248"/>
      <c r="U89" s="69"/>
      <c r="V89" s="70"/>
      <c r="W89" s="248"/>
      <c r="X89" s="69"/>
      <c r="Y89" s="70"/>
      <c r="Z89" s="248"/>
      <c r="AA89" s="69"/>
      <c r="AB89" s="70"/>
      <c r="AC89" s="248"/>
      <c r="AD89" s="69"/>
      <c r="AE89" s="70"/>
      <c r="AF89" s="248"/>
      <c r="AG89" s="69"/>
    </row>
    <row r="90" spans="1:33" x14ac:dyDescent="0.25">
      <c r="A90" s="95"/>
      <c r="B90" s="18" t="s">
        <v>48</v>
      </c>
      <c r="C90" s="10"/>
      <c r="D90" s="10"/>
      <c r="E90" s="10"/>
      <c r="F90" s="44"/>
      <c r="G90" s="10"/>
      <c r="H90" s="10"/>
      <c r="I90" s="10"/>
      <c r="J90" s="10"/>
      <c r="K90" s="10"/>
      <c r="L90" s="10"/>
      <c r="M90" s="10"/>
      <c r="N90" s="10"/>
      <c r="O90" s="69">
        <f>O84+O73+O70+O57+O51+O46+O42+O40+O88</f>
        <v>0</v>
      </c>
      <c r="P90" s="70">
        <f>P84+P73+P70+P57+P51+P46+P42+P40</f>
        <v>0</v>
      </c>
      <c r="Q90" s="248"/>
      <c r="R90" s="69">
        <f>R84+R73+R70+R57+R51+R46+R42+R40+R88</f>
        <v>0</v>
      </c>
      <c r="S90" s="70">
        <f>S84+S73+S70+S57+S51+S46+S42+S40</f>
        <v>0</v>
      </c>
      <c r="T90" s="248"/>
      <c r="U90" s="69">
        <f>U84+U73+U70+U57+U51+U46+U42+U40+U88</f>
        <v>0</v>
      </c>
      <c r="V90" s="70">
        <f>V84+V73+V70+V57+V51+V46+V42+V40</f>
        <v>0</v>
      </c>
      <c r="W90" s="248"/>
      <c r="X90" s="69">
        <f>X84+X73+X70+X57+X51+X46+X42+X40</f>
        <v>0</v>
      </c>
      <c r="Y90" s="70">
        <f>Y84+Y73+Y70+Y57+Y51+Y46+Y42+Y40</f>
        <v>0</v>
      </c>
      <c r="Z90" s="248"/>
      <c r="AA90" s="69">
        <f>AA84+AA73+AA70+AA57+AA51+AA46+AA42+AA40</f>
        <v>0</v>
      </c>
      <c r="AB90" s="70">
        <f>AB84+AB73+AB70+AB57+AB51+AB46+AB42+AB40</f>
        <v>0</v>
      </c>
      <c r="AC90" s="248"/>
      <c r="AD90" s="69">
        <f>AA90+X90+U90+R90+O90</f>
        <v>0</v>
      </c>
      <c r="AE90" s="70">
        <f>AB90+Y90+V90+S90+P90</f>
        <v>0</v>
      </c>
      <c r="AF90" s="248"/>
      <c r="AG90" s="69">
        <f>AD90+AE90</f>
        <v>0</v>
      </c>
    </row>
    <row r="91" spans="1:33" x14ac:dyDescent="0.25">
      <c r="A91" s="100"/>
      <c r="B91" s="88" t="s">
        <v>49</v>
      </c>
      <c r="C91" s="89"/>
      <c r="D91" s="89"/>
      <c r="E91" s="89"/>
      <c r="F91" s="90"/>
      <c r="G91" s="89"/>
      <c r="H91" s="89"/>
      <c r="I91" s="89"/>
      <c r="J91" s="89"/>
      <c r="K91" s="89"/>
      <c r="L91" s="89"/>
      <c r="M91" s="89"/>
      <c r="N91" s="89"/>
      <c r="O91" s="91">
        <f>O90-O86-O51-O42-O88</f>
        <v>0</v>
      </c>
      <c r="P91" s="91">
        <f>P90-P86-P51-P42</f>
        <v>0</v>
      </c>
      <c r="Q91" s="248"/>
      <c r="R91" s="91">
        <f>R90-R86-R51-R42-R88</f>
        <v>0</v>
      </c>
      <c r="S91" s="91">
        <f>S90-S86-S51-S42</f>
        <v>0</v>
      </c>
      <c r="T91" s="248"/>
      <c r="U91" s="91">
        <f>U90-U86-U51-U42-U88</f>
        <v>0</v>
      </c>
      <c r="V91" s="91">
        <f>V90-V86-V51-V42</f>
        <v>0</v>
      </c>
      <c r="W91" s="248"/>
      <c r="X91" s="91">
        <f>X90-X86-X51-X42</f>
        <v>0</v>
      </c>
      <c r="Y91" s="91">
        <f>Y90-Y86-Y51-Y42</f>
        <v>0</v>
      </c>
      <c r="Z91" s="248"/>
      <c r="AA91" s="91">
        <f>AA90-AA86-AA51-AA42</f>
        <v>0</v>
      </c>
      <c r="AB91" s="91">
        <f>AB90-AB86-AB51-AB42</f>
        <v>0</v>
      </c>
      <c r="AC91" s="248"/>
      <c r="AD91" s="91">
        <f>AA91+X91+U91+R91+O91</f>
        <v>0</v>
      </c>
      <c r="AE91" s="91">
        <f>AB91+Y91+V91+S91+P91</f>
        <v>0</v>
      </c>
      <c r="AF91" s="248"/>
      <c r="AG91" s="91">
        <f>AD91+AE91</f>
        <v>0</v>
      </c>
    </row>
    <row r="92" spans="1:33" x14ac:dyDescent="0.25">
      <c r="A92" s="95"/>
      <c r="B92" s="45" t="s">
        <v>50</v>
      </c>
      <c r="C92" s="46"/>
      <c r="D92" s="47">
        <v>0.51</v>
      </c>
      <c r="E92" s="19"/>
      <c r="F92" s="21"/>
      <c r="G92" s="19"/>
      <c r="H92" s="19"/>
      <c r="I92" s="19"/>
      <c r="J92" s="19"/>
      <c r="K92" s="19"/>
      <c r="L92" s="19"/>
      <c r="M92" s="19"/>
      <c r="N92" s="19"/>
      <c r="O92" s="69">
        <f>O91*D92</f>
        <v>0</v>
      </c>
      <c r="P92" s="70">
        <f>P91*D92</f>
        <v>0</v>
      </c>
      <c r="Q92" s="248"/>
      <c r="R92" s="69">
        <f>D92*R91</f>
        <v>0</v>
      </c>
      <c r="S92" s="70">
        <f>S91*D92</f>
        <v>0</v>
      </c>
      <c r="T92" s="248"/>
      <c r="U92" s="69">
        <f>U91*D92</f>
        <v>0</v>
      </c>
      <c r="V92" s="70">
        <f>V91*D92</f>
        <v>0</v>
      </c>
      <c r="W92" s="248"/>
      <c r="X92" s="69">
        <f>X91*D92</f>
        <v>0</v>
      </c>
      <c r="Y92" s="70">
        <f>Y91*D92</f>
        <v>0</v>
      </c>
      <c r="Z92" s="248"/>
      <c r="AA92" s="69">
        <f>AA91*D92</f>
        <v>0</v>
      </c>
      <c r="AB92" s="70">
        <f>AB91*D92</f>
        <v>0</v>
      </c>
      <c r="AC92" s="248"/>
      <c r="AD92" s="69">
        <f>AD91*D92</f>
        <v>0</v>
      </c>
      <c r="AE92" s="70">
        <f>AE91*D92</f>
        <v>0</v>
      </c>
      <c r="AF92" s="248"/>
      <c r="AG92" s="69">
        <f>AE92+AD92</f>
        <v>0</v>
      </c>
    </row>
    <row r="93" spans="1:33" x14ac:dyDescent="0.25">
      <c r="A93" s="95"/>
      <c r="B93" s="18" t="s">
        <v>51</v>
      </c>
      <c r="C93" s="10"/>
      <c r="D93" s="19"/>
      <c r="E93" s="19"/>
      <c r="F93" s="21"/>
      <c r="G93" s="19"/>
      <c r="H93" s="19"/>
      <c r="I93" s="19"/>
      <c r="J93" s="19"/>
      <c r="K93" s="19"/>
      <c r="L93" s="19"/>
      <c r="M93" s="19"/>
      <c r="N93" s="19"/>
      <c r="O93" s="69">
        <f>O92+O90</f>
        <v>0</v>
      </c>
      <c r="P93" s="70">
        <f t="shared" ref="P93:AB93" si="14">P92+P90</f>
        <v>0</v>
      </c>
      <c r="Q93" s="248">
        <f>Q38</f>
        <v>0</v>
      </c>
      <c r="R93" s="69">
        <f t="shared" si="14"/>
        <v>0</v>
      </c>
      <c r="S93" s="70">
        <f t="shared" si="14"/>
        <v>0</v>
      </c>
      <c r="T93" s="248">
        <f>T38</f>
        <v>0</v>
      </c>
      <c r="U93" s="69">
        <f t="shared" si="14"/>
        <v>0</v>
      </c>
      <c r="V93" s="70">
        <f t="shared" si="14"/>
        <v>0</v>
      </c>
      <c r="W93" s="248">
        <f>W38</f>
        <v>0</v>
      </c>
      <c r="X93" s="69">
        <f t="shared" si="14"/>
        <v>0</v>
      </c>
      <c r="Y93" s="70">
        <f t="shared" si="14"/>
        <v>0</v>
      </c>
      <c r="Z93" s="248">
        <f>Z38</f>
        <v>0</v>
      </c>
      <c r="AA93" s="69">
        <f t="shared" si="14"/>
        <v>0</v>
      </c>
      <c r="AB93" s="70">
        <f t="shared" si="14"/>
        <v>0</v>
      </c>
      <c r="AC93" s="248">
        <f>AC38</f>
        <v>0</v>
      </c>
      <c r="AD93" s="69">
        <f>AD90+AD92</f>
        <v>0</v>
      </c>
      <c r="AE93" s="70">
        <f>AE90+AE92</f>
        <v>0</v>
      </c>
      <c r="AF93" s="248">
        <f>AF38</f>
        <v>0</v>
      </c>
      <c r="AG93" s="69">
        <f>AE93+AD93</f>
        <v>0</v>
      </c>
    </row>
    <row r="94" spans="1:33" x14ac:dyDescent="0.25">
      <c r="A94" s="93"/>
      <c r="B94" s="1"/>
      <c r="C94" s="1"/>
      <c r="D94" s="1"/>
      <c r="E94" s="1"/>
      <c r="F94" s="14"/>
      <c r="G94" s="1"/>
      <c r="H94" s="1"/>
      <c r="I94" s="1"/>
      <c r="J94" s="1"/>
      <c r="K94" s="1"/>
      <c r="L94" s="1"/>
      <c r="M94" s="1"/>
      <c r="N94" s="1"/>
      <c r="Q94" s="246"/>
      <c r="T94" s="246"/>
      <c r="W94" s="246"/>
      <c r="Z94" s="246"/>
      <c r="AC94" s="246"/>
      <c r="AF94" s="246"/>
    </row>
    <row r="95" spans="1:33" s="185" customFormat="1" ht="13.5" customHeight="1" x14ac:dyDescent="0.25">
      <c r="A95" s="126" t="s">
        <v>249</v>
      </c>
      <c r="B95" s="205"/>
      <c r="C95" s="182"/>
      <c r="D95" s="182"/>
      <c r="E95" s="182"/>
      <c r="F95" s="182"/>
      <c r="H95" s="206"/>
      <c r="I95" s="206"/>
      <c r="J95" s="206"/>
      <c r="K95" s="206"/>
      <c r="L95" s="206"/>
      <c r="M95" s="199"/>
      <c r="N95" s="182"/>
      <c r="O95" s="199"/>
      <c r="P95" s="199"/>
      <c r="Q95" s="199"/>
      <c r="R95" s="199"/>
      <c r="S95" s="182"/>
      <c r="T95" s="199"/>
      <c r="U95" s="199"/>
      <c r="W95" s="199"/>
      <c r="Z95" s="199"/>
      <c r="AC95" s="199"/>
      <c r="AF95" s="199"/>
    </row>
    <row r="96" spans="1:33" s="185" customFormat="1" x14ac:dyDescent="0.25">
      <c r="A96" s="126"/>
      <c r="B96" s="205"/>
      <c r="C96" s="182"/>
      <c r="D96" s="182"/>
      <c r="E96" s="182"/>
      <c r="F96" s="182"/>
      <c r="H96" s="206"/>
      <c r="I96" s="206"/>
      <c r="J96" s="206"/>
      <c r="K96" s="206"/>
      <c r="L96" s="206"/>
      <c r="M96" s="199"/>
      <c r="N96" s="182"/>
      <c r="O96" s="199"/>
      <c r="P96" s="199"/>
      <c r="Q96" s="199"/>
      <c r="R96" s="199"/>
      <c r="S96" s="182"/>
      <c r="T96" s="199"/>
      <c r="U96" s="199"/>
      <c r="W96" s="199"/>
      <c r="Z96" s="199"/>
      <c r="AC96" s="199"/>
      <c r="AF96" s="199"/>
    </row>
    <row r="97" spans="1:32" s="185" customFormat="1" x14ac:dyDescent="0.25">
      <c r="A97" s="126"/>
      <c r="B97" s="186" t="s">
        <v>324</v>
      </c>
      <c r="C97" s="182"/>
      <c r="D97" s="182"/>
      <c r="E97" s="182"/>
      <c r="F97" s="182"/>
      <c r="G97" s="183"/>
      <c r="H97" s="183"/>
      <c r="I97" s="183"/>
      <c r="J97" s="183"/>
      <c r="K97" s="183"/>
      <c r="L97" s="183"/>
      <c r="M97" s="184"/>
      <c r="N97" s="126"/>
      <c r="O97" s="184"/>
      <c r="P97" s="184"/>
      <c r="Q97" s="184"/>
      <c r="R97" s="184"/>
      <c r="S97" s="126"/>
      <c r="T97" s="184"/>
      <c r="U97" s="207"/>
      <c r="W97" s="184"/>
      <c r="Z97" s="184"/>
      <c r="AC97" s="184"/>
      <c r="AF97" s="184"/>
    </row>
    <row r="98" spans="1:32" s="185" customFormat="1" x14ac:dyDescent="0.25">
      <c r="A98" s="126"/>
      <c r="B98" s="186"/>
      <c r="C98" s="182"/>
      <c r="D98" s="182"/>
      <c r="E98" s="182"/>
      <c r="F98" s="182"/>
      <c r="G98" s="183"/>
      <c r="H98" s="183"/>
      <c r="I98" s="183"/>
      <c r="J98" s="183"/>
      <c r="K98" s="183"/>
      <c r="L98" s="183"/>
      <c r="M98" s="184"/>
      <c r="N98" s="126"/>
      <c r="O98" s="184"/>
      <c r="P98" s="184"/>
      <c r="Q98" s="184"/>
      <c r="R98" s="184"/>
      <c r="S98" s="126"/>
      <c r="T98" s="184"/>
      <c r="U98" s="207"/>
      <c r="W98" s="184"/>
      <c r="Y98" s="208"/>
      <c r="Z98" s="184"/>
      <c r="AC98" s="184"/>
      <c r="AF98" s="184"/>
    </row>
    <row r="99" spans="1:32" s="185" customFormat="1" x14ac:dyDescent="0.25">
      <c r="A99" s="126"/>
      <c r="B99" s="195"/>
      <c r="C99" s="187" t="s">
        <v>250</v>
      </c>
      <c r="D99" s="209"/>
      <c r="E99" s="205"/>
      <c r="F99" s="187" t="s">
        <v>322</v>
      </c>
      <c r="G99" s="210"/>
      <c r="H99" s="303"/>
      <c r="I99" s="304"/>
      <c r="J99" s="305" t="s">
        <v>251</v>
      </c>
      <c r="K99" s="305"/>
      <c r="L99" s="305"/>
      <c r="M99" s="305"/>
      <c r="N99" s="305"/>
      <c r="O99" s="305"/>
      <c r="P99" s="211"/>
      <c r="Q99" s="211"/>
      <c r="R99" s="211"/>
      <c r="S99" s="212"/>
      <c r="T99" s="211"/>
      <c r="U99" s="212"/>
      <c r="W99" s="211"/>
      <c r="Z99" s="211"/>
      <c r="AC99" s="211"/>
      <c r="AF99" s="211"/>
    </row>
    <row r="100" spans="1:32" s="185" customFormat="1" x14ac:dyDescent="0.25">
      <c r="A100" s="126"/>
      <c r="B100" s="195"/>
      <c r="C100" s="187"/>
      <c r="D100" s="205"/>
      <c r="E100" s="205"/>
      <c r="F100" s="182"/>
      <c r="G100" s="187"/>
      <c r="H100" s="213"/>
      <c r="I100" s="205"/>
      <c r="J100" s="195"/>
      <c r="K100" s="195"/>
      <c r="L100" s="195"/>
      <c r="U100" s="207"/>
    </row>
    <row r="101" spans="1:32" s="185" customFormat="1" x14ac:dyDescent="0.25">
      <c r="A101" s="126"/>
      <c r="B101" s="306" t="s">
        <v>323</v>
      </c>
      <c r="C101" s="306"/>
      <c r="D101" s="306"/>
      <c r="E101" s="306"/>
      <c r="F101" s="306"/>
      <c r="G101" s="306"/>
      <c r="H101" s="306"/>
      <c r="I101" s="306"/>
      <c r="J101" s="306"/>
      <c r="K101" s="306"/>
      <c r="L101" s="306"/>
      <c r="M101" s="306"/>
      <c r="N101" s="306"/>
      <c r="O101" s="306"/>
      <c r="P101" s="214"/>
      <c r="Q101" s="214"/>
      <c r="R101" s="214"/>
      <c r="S101" s="126"/>
      <c r="T101" s="214"/>
      <c r="U101" s="207"/>
      <c r="W101" s="214"/>
      <c r="Z101" s="214"/>
      <c r="AC101" s="214"/>
      <c r="AF101" s="214"/>
    </row>
    <row r="102" spans="1:32" s="185" customFormat="1" x14ac:dyDescent="0.25">
      <c r="A102" s="126"/>
      <c r="B102" s="306"/>
      <c r="C102" s="306"/>
      <c r="D102" s="306"/>
      <c r="E102" s="306"/>
      <c r="F102" s="306"/>
      <c r="G102" s="306"/>
      <c r="H102" s="306"/>
      <c r="I102" s="306"/>
      <c r="J102" s="306"/>
      <c r="K102" s="306"/>
      <c r="L102" s="306"/>
      <c r="M102" s="306"/>
      <c r="N102" s="306"/>
      <c r="O102" s="306"/>
      <c r="P102" s="214"/>
      <c r="Q102" s="214"/>
      <c r="R102" s="214"/>
      <c r="S102" s="126"/>
      <c r="T102" s="214"/>
      <c r="U102" s="207"/>
      <c r="W102" s="214"/>
      <c r="Z102" s="214"/>
      <c r="AC102" s="214"/>
      <c r="AF102" s="214"/>
    </row>
    <row r="103" spans="1:32" s="185" customFormat="1" x14ac:dyDescent="0.25">
      <c r="A103" s="126"/>
      <c r="B103" s="205"/>
      <c r="C103" s="182"/>
      <c r="D103" s="182"/>
      <c r="E103" s="182"/>
      <c r="F103" s="182"/>
      <c r="G103" s="206"/>
      <c r="H103" s="206"/>
      <c r="I103" s="206"/>
      <c r="J103" s="206"/>
      <c r="K103" s="206"/>
      <c r="L103" s="206"/>
      <c r="M103" s="199"/>
      <c r="N103" s="182"/>
      <c r="O103" s="199"/>
      <c r="P103" s="199"/>
      <c r="Q103" s="199"/>
      <c r="R103" s="199"/>
      <c r="S103" s="182"/>
      <c r="T103" s="199"/>
      <c r="U103" s="199"/>
      <c r="W103" s="199"/>
      <c r="Z103" s="199"/>
      <c r="AC103" s="199"/>
      <c r="AF103" s="199"/>
    </row>
    <row r="104" spans="1:32" s="185" customFormat="1" x14ac:dyDescent="0.25">
      <c r="A104" s="126"/>
      <c r="B104" s="307" t="s">
        <v>252</v>
      </c>
      <c r="C104" s="308"/>
      <c r="D104" s="308"/>
      <c r="E104" s="308"/>
      <c r="F104" s="308"/>
      <c r="G104" s="308"/>
      <c r="H104" s="308"/>
      <c r="I104" s="308"/>
      <c r="J104" s="308"/>
      <c r="K104" s="308"/>
      <c r="L104" s="308"/>
      <c r="M104" s="308"/>
      <c r="N104" s="308"/>
      <c r="O104" s="308"/>
      <c r="P104" s="199"/>
      <c r="Q104" s="199"/>
      <c r="R104" s="199"/>
      <c r="S104" s="182"/>
      <c r="T104" s="199"/>
      <c r="U104" s="199"/>
      <c r="W104" s="199"/>
      <c r="Z104" s="199"/>
      <c r="AC104" s="199"/>
      <c r="AF104" s="199"/>
    </row>
    <row r="105" spans="1:32" s="185" customFormat="1" x14ac:dyDescent="0.25">
      <c r="B105" s="308"/>
      <c r="C105" s="308"/>
      <c r="D105" s="308"/>
      <c r="E105" s="308"/>
      <c r="F105" s="308"/>
      <c r="G105" s="308"/>
      <c r="H105" s="308"/>
      <c r="I105" s="308"/>
      <c r="J105" s="308"/>
      <c r="K105" s="308"/>
      <c r="L105" s="308"/>
      <c r="M105" s="308"/>
      <c r="N105" s="308"/>
      <c r="O105" s="308"/>
      <c r="P105" s="199"/>
      <c r="Q105" s="199"/>
      <c r="R105" s="199"/>
      <c r="S105" s="206"/>
      <c r="T105" s="199"/>
      <c r="U105" s="207"/>
      <c r="W105" s="199"/>
      <c r="Z105" s="199"/>
      <c r="AC105" s="199"/>
      <c r="AF105" s="199"/>
    </row>
    <row r="106" spans="1:32" s="185" customFormat="1" ht="22.5" customHeight="1" x14ac:dyDescent="0.25">
      <c r="B106" s="308"/>
      <c r="C106" s="308"/>
      <c r="D106" s="308"/>
      <c r="E106" s="308"/>
      <c r="F106" s="308"/>
      <c r="G106" s="308"/>
      <c r="H106" s="308"/>
      <c r="I106" s="308"/>
      <c r="J106" s="308"/>
      <c r="K106" s="308"/>
      <c r="L106" s="308"/>
      <c r="M106" s="308"/>
      <c r="N106" s="308"/>
      <c r="O106" s="308"/>
      <c r="P106" s="199"/>
      <c r="Q106" s="199"/>
      <c r="R106" s="199"/>
      <c r="S106" s="206"/>
      <c r="T106" s="199"/>
      <c r="U106" s="207"/>
      <c r="W106" s="199"/>
      <c r="Z106" s="199"/>
      <c r="AC106" s="199"/>
      <c r="AF106" s="199"/>
    </row>
    <row r="109" spans="1:32" x14ac:dyDescent="0.25">
      <c r="B109" s="215" t="s">
        <v>254</v>
      </c>
      <c r="E109" s="222" t="s">
        <v>272</v>
      </c>
      <c r="F109" s="222" t="s">
        <v>273</v>
      </c>
      <c r="G109" s="222" t="s">
        <v>274</v>
      </c>
      <c r="H109" s="222"/>
    </row>
    <row r="110" spans="1:32" x14ac:dyDescent="0.25">
      <c r="B110" s="216" t="s">
        <v>255</v>
      </c>
      <c r="E110" s="224" t="s">
        <v>275</v>
      </c>
      <c r="F110" s="225">
        <v>0.51</v>
      </c>
      <c r="G110" s="225">
        <v>0.6</v>
      </c>
      <c r="H110" s="66"/>
    </row>
    <row r="111" spans="1:32" x14ac:dyDescent="0.25">
      <c r="B111" s="217" t="s">
        <v>256</v>
      </c>
      <c r="E111" s="224" t="s">
        <v>276</v>
      </c>
      <c r="F111" s="225">
        <v>0.56000000000000005</v>
      </c>
      <c r="G111" s="225">
        <v>0.35</v>
      </c>
      <c r="H111" s="66"/>
    </row>
    <row r="112" spans="1:32" ht="30" x14ac:dyDescent="0.25">
      <c r="B112" s="31" t="s">
        <v>286</v>
      </c>
      <c r="E112" s="224" t="s">
        <v>277</v>
      </c>
      <c r="F112" s="225">
        <v>0.54</v>
      </c>
      <c r="G112" s="225">
        <v>0.94</v>
      </c>
      <c r="H112" s="66"/>
    </row>
    <row r="113" spans="2:8" ht="30" x14ac:dyDescent="0.25">
      <c r="B113" s="218" t="s">
        <v>257</v>
      </c>
      <c r="E113" s="224" t="s">
        <v>278</v>
      </c>
      <c r="F113" s="225">
        <v>0.26</v>
      </c>
      <c r="G113" s="225">
        <v>0.62</v>
      </c>
      <c r="H113" s="66"/>
    </row>
    <row r="114" spans="2:8" ht="30" x14ac:dyDescent="0.25">
      <c r="B114" s="219" t="s">
        <v>258</v>
      </c>
      <c r="E114" s="224" t="s">
        <v>279</v>
      </c>
      <c r="F114" s="225">
        <v>0.42</v>
      </c>
      <c r="G114" s="225">
        <v>0.53</v>
      </c>
      <c r="H114" s="66"/>
    </row>
    <row r="115" spans="2:8" ht="30" x14ac:dyDescent="0.25">
      <c r="B115" s="66" t="s">
        <v>287</v>
      </c>
      <c r="E115" s="224" t="s">
        <v>280</v>
      </c>
      <c r="F115" s="225">
        <v>0.35</v>
      </c>
      <c r="G115" s="225">
        <v>0.5</v>
      </c>
      <c r="H115" s="66"/>
    </row>
    <row r="116" spans="2:8" ht="30" x14ac:dyDescent="0.25">
      <c r="E116" s="224" t="s">
        <v>281</v>
      </c>
      <c r="F116" s="225">
        <v>0.26</v>
      </c>
      <c r="G116" s="225">
        <v>0.39</v>
      </c>
      <c r="H116" s="66"/>
    </row>
    <row r="117" spans="2:8" ht="30" x14ac:dyDescent="0.25">
      <c r="B117" s="220" t="s">
        <v>259</v>
      </c>
      <c r="C117" s="221" t="s">
        <v>260</v>
      </c>
      <c r="E117" s="224" t="s">
        <v>282</v>
      </c>
      <c r="F117" s="225">
        <v>0.39</v>
      </c>
      <c r="G117" s="225">
        <v>0.42</v>
      </c>
      <c r="H117" s="66"/>
    </row>
    <row r="118" spans="2:8" ht="34.5" customHeight="1" x14ac:dyDescent="0.25">
      <c r="B118" s="224" t="s">
        <v>261</v>
      </c>
      <c r="C118" s="66">
        <v>36</v>
      </c>
      <c r="E118" s="224" t="s">
        <v>283</v>
      </c>
      <c r="F118" s="225">
        <v>0.49</v>
      </c>
      <c r="G118" s="225">
        <v>0.55000000000000004</v>
      </c>
      <c r="H118" s="66"/>
    </row>
    <row r="119" spans="2:8" ht="45" x14ac:dyDescent="0.25">
      <c r="B119" s="224" t="s">
        <v>262</v>
      </c>
      <c r="C119" s="66">
        <v>38</v>
      </c>
      <c r="E119" s="224" t="s">
        <v>284</v>
      </c>
      <c r="F119" s="225">
        <v>0.33</v>
      </c>
      <c r="G119" s="225">
        <v>0.38</v>
      </c>
      <c r="H119" s="66"/>
    </row>
    <row r="120" spans="2:8" ht="30" x14ac:dyDescent="0.25">
      <c r="B120" s="224" t="s">
        <v>263</v>
      </c>
      <c r="C120" s="66">
        <v>46</v>
      </c>
      <c r="E120" s="224" t="s">
        <v>285</v>
      </c>
      <c r="F120" s="225">
        <v>0.35</v>
      </c>
      <c r="G120" s="225">
        <v>0.56000000000000005</v>
      </c>
      <c r="H120" s="66"/>
    </row>
    <row r="121" spans="2:8" x14ac:dyDescent="0.25">
      <c r="B121" s="224" t="s">
        <v>264</v>
      </c>
      <c r="C121" s="66">
        <v>51</v>
      </c>
    </row>
    <row r="122" spans="2:8" x14ac:dyDescent="0.25">
      <c r="B122" s="224" t="s">
        <v>265</v>
      </c>
      <c r="C122" s="66">
        <v>23</v>
      </c>
    </row>
    <row r="123" spans="2:8" ht="30" x14ac:dyDescent="0.25">
      <c r="B123" s="224" t="s">
        <v>327</v>
      </c>
      <c r="C123" s="276" t="s">
        <v>328</v>
      </c>
    </row>
    <row r="124" spans="2:8" x14ac:dyDescent="0.25">
      <c r="B124" s="105"/>
    </row>
    <row r="125" spans="2:8" x14ac:dyDescent="0.25">
      <c r="B125" s="277"/>
    </row>
    <row r="126" spans="2:8" x14ac:dyDescent="0.25">
      <c r="B126" s="105"/>
    </row>
    <row r="127" spans="2:8" ht="30" x14ac:dyDescent="0.25">
      <c r="B127" s="220" t="s">
        <v>266</v>
      </c>
      <c r="C127" s="221" t="s">
        <v>260</v>
      </c>
    </row>
    <row r="128" spans="2:8" x14ac:dyDescent="0.25">
      <c r="B128" s="224" t="s">
        <v>267</v>
      </c>
      <c r="C128" s="66">
        <v>13</v>
      </c>
    </row>
    <row r="129" spans="2:3" ht="75" x14ac:dyDescent="0.25">
      <c r="B129" s="224" t="s">
        <v>268</v>
      </c>
      <c r="C129" s="66" t="s">
        <v>269</v>
      </c>
    </row>
    <row r="130" spans="2:3" ht="45" x14ac:dyDescent="0.25">
      <c r="B130" s="224" t="s">
        <v>270</v>
      </c>
      <c r="C130" s="66" t="s">
        <v>271</v>
      </c>
    </row>
  </sheetData>
  <mergeCells count="16">
    <mergeCell ref="H5:J5"/>
    <mergeCell ref="J4:K4"/>
    <mergeCell ref="Z12:Z13"/>
    <mergeCell ref="AC12:AC13"/>
    <mergeCell ref="AF12:AF13"/>
    <mergeCell ref="Q12:Q13"/>
    <mergeCell ref="T12:T13"/>
    <mergeCell ref="W12:W13"/>
    <mergeCell ref="G10:J10"/>
    <mergeCell ref="K10:N10"/>
    <mergeCell ref="H99:I99"/>
    <mergeCell ref="J99:O99"/>
    <mergeCell ref="B101:O102"/>
    <mergeCell ref="B104:O106"/>
    <mergeCell ref="G11:J11"/>
    <mergeCell ref="K11:N11"/>
  </mergeCells>
  <conditionalFormatting sqref="S99 U99">
    <cfRule type="cellIs" dxfId="6" priority="3" operator="equal">
      <formula>"Please enter applicable Fund/Program Codes!"</formula>
    </cfRule>
  </conditionalFormatting>
  <conditionalFormatting sqref="J99:K99">
    <cfRule type="cellIs" dxfId="5" priority="2" operator="equal">
      <formula>"Please enter applicable Fund/Program Codes!"</formula>
    </cfRule>
  </conditionalFormatting>
  <conditionalFormatting sqref="R63:S67 U63:U67">
    <cfRule type="cellIs" dxfId="4" priority="1" operator="equal">
      <formula>"CASB Exception - Requires Additional Justification!"</formula>
    </cfRule>
  </conditionalFormatting>
  <hyperlinks>
    <hyperlink ref="B8:E8" r:id="rId1" display="LINK TO CHART OF ACCOUNTS"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28"/>
  <sheetViews>
    <sheetView zoomScaleNormal="100" workbookViewId="0">
      <selection activeCell="H5" sqref="H5:J5"/>
    </sheetView>
  </sheetViews>
  <sheetFormatPr defaultRowHeight="15" x14ac:dyDescent="0.25"/>
  <cols>
    <col min="1" max="1" width="13.28515625" style="101" customWidth="1"/>
    <col min="2" max="2" width="36" customWidth="1"/>
    <col min="5" max="5" width="20.85546875" customWidth="1"/>
    <col min="7" max="8" width="5.5703125" customWidth="1"/>
    <col min="9" max="9" width="6.5703125" customWidth="1"/>
    <col min="10" max="10" width="5.85546875" customWidth="1"/>
    <col min="11" max="11" width="5.5703125" customWidth="1"/>
    <col min="12" max="12" width="5.140625" customWidth="1"/>
    <col min="13" max="13" width="5.28515625" customWidth="1"/>
    <col min="14" max="14" width="5.5703125" customWidth="1"/>
    <col min="15" max="15" width="13.42578125" customWidth="1"/>
    <col min="16" max="17" width="9.140625" style="68"/>
    <col min="18" max="18" width="9.5703125" bestFit="1" customWidth="1"/>
    <col min="19" max="20" width="9.140625" style="68"/>
    <col min="21" max="21" width="9.5703125" bestFit="1" customWidth="1"/>
    <col min="22" max="23" width="9.140625" style="68"/>
    <col min="24" max="24" width="9.5703125" bestFit="1" customWidth="1"/>
    <col min="25" max="26" width="9.140625" style="68"/>
    <col min="27" max="27" width="9.5703125" bestFit="1" customWidth="1"/>
    <col min="28" max="29" width="9.140625" style="68"/>
    <col min="30" max="30" width="10.5703125" customWidth="1"/>
    <col min="31" max="32" width="9.140625" style="68"/>
  </cols>
  <sheetData>
    <row r="1" spans="1:33" s="170" customFormat="1" x14ac:dyDescent="0.25">
      <c r="A1" s="180"/>
      <c r="B1" s="181"/>
      <c r="C1" s="182"/>
      <c r="D1" s="182"/>
      <c r="E1" s="182"/>
      <c r="F1" s="182"/>
      <c r="G1" s="183" t="s">
        <v>236</v>
      </c>
      <c r="H1" s="183"/>
      <c r="I1" s="183"/>
      <c r="J1" s="183"/>
      <c r="K1" s="183"/>
      <c r="L1" s="183"/>
      <c r="M1" s="184"/>
      <c r="N1" s="126"/>
      <c r="O1" s="184"/>
      <c r="P1" s="184"/>
      <c r="Q1" s="184"/>
      <c r="R1" s="263"/>
      <c r="S1" s="168"/>
      <c r="T1" s="184"/>
      <c r="U1" s="169"/>
      <c r="W1" s="184"/>
      <c r="Y1" s="171" t="s">
        <v>237</v>
      </c>
      <c r="Z1" s="172">
        <v>0</v>
      </c>
      <c r="AC1" s="184"/>
      <c r="AF1" s="184"/>
    </row>
    <row r="2" spans="1:33" s="170" customFormat="1" x14ac:dyDescent="0.25">
      <c r="A2" s="185"/>
      <c r="B2" s="186" t="s">
        <v>238</v>
      </c>
      <c r="C2" s="182"/>
      <c r="D2" s="182"/>
      <c r="E2" s="182"/>
      <c r="F2" s="182"/>
      <c r="G2" s="185"/>
      <c r="H2" s="185"/>
      <c r="I2" s="185"/>
      <c r="J2" s="185"/>
      <c r="K2" s="185"/>
      <c r="L2" s="185"/>
      <c r="M2" s="184"/>
      <c r="N2" s="126"/>
      <c r="O2" s="184"/>
      <c r="P2" s="184"/>
      <c r="Q2" s="184"/>
      <c r="R2" s="184"/>
      <c r="S2" s="168"/>
      <c r="T2" s="184"/>
      <c r="U2" s="173"/>
      <c r="W2" s="184"/>
      <c r="Z2" s="184"/>
      <c r="AC2" s="184"/>
      <c r="AF2" s="184"/>
    </row>
    <row r="3" spans="1:33" s="170" customFormat="1" ht="6" customHeight="1" x14ac:dyDescent="0.25">
      <c r="A3" s="185"/>
      <c r="B3" s="186"/>
      <c r="C3" s="182"/>
      <c r="D3" s="182"/>
      <c r="E3" s="182"/>
      <c r="F3" s="182"/>
      <c r="G3" s="185"/>
      <c r="H3" s="185"/>
      <c r="I3" s="185"/>
      <c r="J3" s="185"/>
      <c r="K3" s="185"/>
      <c r="L3" s="185"/>
      <c r="M3" s="184"/>
      <c r="N3" s="126"/>
      <c r="O3" s="184"/>
      <c r="P3" s="184"/>
      <c r="Q3" s="184"/>
      <c r="R3" s="184"/>
      <c r="S3" s="168"/>
      <c r="T3" s="184"/>
      <c r="U3" s="173"/>
      <c r="W3" s="184"/>
      <c r="Z3" s="184"/>
      <c r="AC3" s="184"/>
      <c r="AF3" s="184"/>
    </row>
    <row r="4" spans="1:33" s="170" customFormat="1" ht="12.75" customHeight="1" x14ac:dyDescent="0.25">
      <c r="A4" s="185"/>
      <c r="B4" s="187" t="s">
        <v>239</v>
      </c>
      <c r="C4" s="188"/>
      <c r="D4" s="258" t="s">
        <v>240</v>
      </c>
      <c r="E4" s="190"/>
      <c r="F4" s="182"/>
      <c r="G4" s="185"/>
      <c r="H4" s="185"/>
      <c r="I4" s="187" t="s">
        <v>241</v>
      </c>
      <c r="J4" s="317" t="s">
        <v>248</v>
      </c>
      <c r="K4" s="318"/>
      <c r="L4" s="191"/>
      <c r="M4" s="192" t="s">
        <v>242</v>
      </c>
      <c r="N4" s="126"/>
      <c r="O4" s="193">
        <v>43739</v>
      </c>
      <c r="P4" s="194"/>
      <c r="Q4" s="194"/>
      <c r="R4" s="194"/>
      <c r="S4" s="175"/>
      <c r="T4" s="194"/>
      <c r="U4" s="176"/>
      <c r="W4" s="194"/>
      <c r="Z4" s="194"/>
      <c r="AC4" s="194"/>
      <c r="AF4" s="194"/>
    </row>
    <row r="5" spans="1:33" s="170" customFormat="1" ht="12.75" customHeight="1" x14ac:dyDescent="0.25">
      <c r="A5" s="185"/>
      <c r="B5" s="195" t="s">
        <v>243</v>
      </c>
      <c r="C5" s="182"/>
      <c r="D5" s="196" t="s">
        <v>244</v>
      </c>
      <c r="E5" s="197"/>
      <c r="F5" s="182"/>
      <c r="G5" s="187" t="s">
        <v>245</v>
      </c>
      <c r="H5" s="315"/>
      <c r="I5" s="316"/>
      <c r="J5" s="316"/>
      <c r="K5" s="190"/>
      <c r="L5" s="190"/>
      <c r="M5" s="187" t="s">
        <v>246</v>
      </c>
      <c r="N5" s="185"/>
      <c r="O5" s="198">
        <v>44834</v>
      </c>
      <c r="P5" s="199"/>
      <c r="Q5" s="199"/>
      <c r="R5" s="199"/>
      <c r="S5" s="174"/>
      <c r="T5" s="199"/>
      <c r="U5" s="178"/>
      <c r="W5" s="199"/>
      <c r="Z5" s="199"/>
      <c r="AC5" s="199"/>
      <c r="AF5" s="199"/>
    </row>
    <row r="6" spans="1:33" s="170" customFormat="1" ht="6" customHeight="1" x14ac:dyDescent="0.25">
      <c r="A6" s="185"/>
      <c r="B6" s="195"/>
      <c r="C6" s="182"/>
      <c r="D6" s="182"/>
      <c r="E6" s="182"/>
      <c r="F6" s="182"/>
      <c r="G6" s="126"/>
      <c r="H6" s="126"/>
      <c r="I6" s="126"/>
      <c r="J6" s="126"/>
      <c r="K6" s="126"/>
      <c r="L6" s="126"/>
      <c r="M6" s="184"/>
      <c r="N6" s="126"/>
      <c r="O6" s="184"/>
      <c r="P6" s="184"/>
      <c r="Q6" s="184"/>
      <c r="R6" s="184"/>
      <c r="S6" s="168"/>
      <c r="T6" s="184"/>
      <c r="U6" s="173"/>
      <c r="W6" s="184"/>
      <c r="Z6" s="184"/>
      <c r="AC6" s="184"/>
      <c r="AF6" s="184"/>
    </row>
    <row r="7" spans="1:33" s="170" customFormat="1" ht="3" customHeight="1" x14ac:dyDescent="0.25">
      <c r="A7" s="185"/>
      <c r="B7" s="195"/>
      <c r="C7" s="182"/>
      <c r="D7" s="182"/>
      <c r="E7" s="182"/>
      <c r="F7" s="182"/>
      <c r="G7" s="185"/>
      <c r="H7" s="185"/>
      <c r="I7" s="126"/>
      <c r="J7" s="192"/>
      <c r="K7" s="192"/>
      <c r="L7" s="192"/>
      <c r="M7" s="200"/>
      <c r="N7" s="201"/>
      <c r="O7" s="200"/>
      <c r="P7" s="200"/>
      <c r="Q7" s="200"/>
      <c r="R7" s="200"/>
      <c r="S7" s="177"/>
      <c r="T7" s="200"/>
      <c r="U7" s="176"/>
      <c r="W7" s="200"/>
      <c r="Z7" s="200"/>
      <c r="AC7" s="200"/>
      <c r="AF7" s="200"/>
    </row>
    <row r="8" spans="1:33" s="170" customFormat="1" ht="12.75" customHeight="1" x14ac:dyDescent="0.25">
      <c r="A8" s="185"/>
      <c r="B8" s="202" t="s">
        <v>247</v>
      </c>
      <c r="C8" s="202"/>
      <c r="D8" s="202"/>
      <c r="E8" s="202"/>
      <c r="F8" s="182"/>
      <c r="G8" s="126"/>
      <c r="H8" s="126"/>
      <c r="I8" s="126"/>
      <c r="J8" s="126"/>
      <c r="K8" s="126"/>
      <c r="L8" s="126"/>
      <c r="M8" s="203"/>
      <c r="N8" s="204"/>
      <c r="O8" s="203"/>
      <c r="P8" s="203"/>
      <c r="Q8" s="203"/>
      <c r="R8" s="203"/>
      <c r="S8" s="37"/>
      <c r="T8" s="203"/>
      <c r="U8" s="179"/>
      <c r="W8" s="203"/>
      <c r="Z8" s="203"/>
      <c r="AC8" s="203"/>
      <c r="AF8" s="203"/>
    </row>
    <row r="9" spans="1:33" ht="15" customHeight="1" x14ac:dyDescent="0.25">
      <c r="A9" s="93"/>
      <c r="B9" s="2" t="s">
        <v>0</v>
      </c>
      <c r="C9" s="3">
        <v>0.03</v>
      </c>
      <c r="D9" s="4">
        <f>1+C9</f>
        <v>1.03</v>
      </c>
      <c r="E9" s="5"/>
      <c r="F9" s="65">
        <f>D9</f>
        <v>1.03</v>
      </c>
      <c r="G9" s="6"/>
      <c r="H9" s="6">
        <f>F9</f>
        <v>1.03</v>
      </c>
      <c r="I9" s="6"/>
      <c r="J9" s="6">
        <f>H9</f>
        <v>1.03</v>
      </c>
      <c r="K9" s="6"/>
      <c r="L9" s="6"/>
      <c r="M9" s="6"/>
      <c r="N9" s="6"/>
      <c r="Q9" s="246"/>
      <c r="T9" s="246"/>
      <c r="W9" s="246"/>
      <c r="Z9" s="246"/>
      <c r="AC9" s="246"/>
      <c r="AF9" s="246"/>
    </row>
    <row r="10" spans="1:33" ht="17.25" x14ac:dyDescent="0.4">
      <c r="A10" s="93"/>
      <c r="B10" s="7"/>
      <c r="C10" s="7"/>
      <c r="D10" s="1"/>
      <c r="E10" s="8"/>
      <c r="F10" s="9"/>
      <c r="G10" s="321" t="s">
        <v>52</v>
      </c>
      <c r="H10" s="322"/>
      <c r="I10" s="322"/>
      <c r="J10" s="322"/>
      <c r="K10" s="323" t="s">
        <v>53</v>
      </c>
      <c r="L10" s="324"/>
      <c r="M10" s="324"/>
      <c r="N10" s="324"/>
      <c r="Q10" s="246"/>
      <c r="T10" s="246"/>
      <c r="W10" s="246"/>
      <c r="Z10" s="246"/>
      <c r="AC10" s="246"/>
      <c r="AF10" s="246"/>
    </row>
    <row r="11" spans="1:33" ht="41.25" customHeight="1" x14ac:dyDescent="0.25">
      <c r="A11" s="102" t="s">
        <v>1</v>
      </c>
      <c r="B11" s="10" t="s">
        <v>2</v>
      </c>
      <c r="C11" s="10"/>
      <c r="D11" s="11" t="s">
        <v>3</v>
      </c>
      <c r="E11" s="8"/>
      <c r="F11" s="9"/>
      <c r="G11" s="309" t="s">
        <v>4</v>
      </c>
      <c r="H11" s="310"/>
      <c r="I11" s="310"/>
      <c r="J11" s="311"/>
      <c r="K11" s="312" t="s">
        <v>4</v>
      </c>
      <c r="L11" s="313"/>
      <c r="M11" s="313"/>
      <c r="N11" s="314"/>
      <c r="O11" s="73" t="s">
        <v>54</v>
      </c>
      <c r="P11" s="74" t="s">
        <v>55</v>
      </c>
      <c r="Q11" s="247" t="s">
        <v>310</v>
      </c>
      <c r="R11" s="73" t="s">
        <v>56</v>
      </c>
      <c r="S11" s="74" t="s">
        <v>57</v>
      </c>
      <c r="T11" s="247" t="s">
        <v>312</v>
      </c>
      <c r="U11" s="73" t="s">
        <v>58</v>
      </c>
      <c r="V11" s="74" t="s">
        <v>59</v>
      </c>
      <c r="W11" s="247" t="s">
        <v>313</v>
      </c>
      <c r="X11" s="73" t="s">
        <v>60</v>
      </c>
      <c r="Y11" s="74" t="s">
        <v>61</v>
      </c>
      <c r="Z11" s="247" t="s">
        <v>314</v>
      </c>
      <c r="AA11" s="73" t="s">
        <v>62</v>
      </c>
      <c r="AB11" s="74" t="s">
        <v>63</v>
      </c>
      <c r="AC11" s="247" t="s">
        <v>315</v>
      </c>
      <c r="AD11" s="73" t="s">
        <v>64</v>
      </c>
      <c r="AE11" s="74" t="s">
        <v>65</v>
      </c>
      <c r="AF11" s="247" t="s">
        <v>316</v>
      </c>
      <c r="AG11" s="73" t="s">
        <v>66</v>
      </c>
    </row>
    <row r="12" spans="1:33" ht="15" customHeight="1" x14ac:dyDescent="0.25">
      <c r="A12" s="93"/>
      <c r="B12" s="12"/>
      <c r="C12" s="13"/>
      <c r="D12" s="11"/>
      <c r="E12" s="1"/>
      <c r="F12" s="14"/>
      <c r="G12" s="15" t="s">
        <v>5</v>
      </c>
      <c r="H12" s="16" t="s">
        <v>6</v>
      </c>
      <c r="I12" s="17" t="s">
        <v>7</v>
      </c>
      <c r="J12" s="16" t="s">
        <v>8</v>
      </c>
      <c r="K12" s="50" t="s">
        <v>5</v>
      </c>
      <c r="L12" s="51" t="s">
        <v>6</v>
      </c>
      <c r="M12" s="52" t="s">
        <v>7</v>
      </c>
      <c r="N12" s="51" t="s">
        <v>8</v>
      </c>
      <c r="Q12" s="319" t="s">
        <v>311</v>
      </c>
      <c r="T12" s="319" t="s">
        <v>311</v>
      </c>
      <c r="W12" s="319" t="s">
        <v>311</v>
      </c>
      <c r="Z12" s="319" t="s">
        <v>311</v>
      </c>
      <c r="AC12" s="319" t="s">
        <v>311</v>
      </c>
      <c r="AF12" s="319" t="s">
        <v>311</v>
      </c>
    </row>
    <row r="13" spans="1:33" x14ac:dyDescent="0.25">
      <c r="A13" s="93"/>
      <c r="B13" s="18"/>
      <c r="C13" s="10"/>
      <c r="D13" s="19"/>
      <c r="E13" s="20"/>
      <c r="F13" s="21"/>
      <c r="G13" s="22"/>
      <c r="H13" s="23"/>
      <c r="I13" s="24"/>
      <c r="J13" s="25"/>
      <c r="K13" s="53"/>
      <c r="L13" s="54"/>
      <c r="M13" s="55"/>
      <c r="N13" s="56"/>
      <c r="Q13" s="320"/>
      <c r="T13" s="320"/>
      <c r="W13" s="320"/>
      <c r="Z13" s="320"/>
      <c r="AC13" s="320"/>
      <c r="AF13" s="320"/>
    </row>
    <row r="14" spans="1:33" x14ac:dyDescent="0.25">
      <c r="A14" s="93">
        <v>510000</v>
      </c>
      <c r="B14" s="26" t="s">
        <v>9</v>
      </c>
      <c r="C14" s="10"/>
      <c r="D14" s="27">
        <v>100</v>
      </c>
      <c r="E14" s="1" t="s">
        <v>10</v>
      </c>
      <c r="F14" s="21"/>
      <c r="G14" s="28"/>
      <c r="H14" s="23"/>
      <c r="I14" s="24">
        <f>G14*9</f>
        <v>0</v>
      </c>
      <c r="J14" s="25"/>
      <c r="K14" s="49">
        <v>0</v>
      </c>
      <c r="L14" s="54"/>
      <c r="M14" s="55">
        <f>K14*9</f>
        <v>0</v>
      </c>
      <c r="N14" s="56"/>
      <c r="O14" s="69">
        <f>Budget!O14*0.25</f>
        <v>0</v>
      </c>
      <c r="P14" s="265">
        <f>Budget!P14*0.25</f>
        <v>0</v>
      </c>
      <c r="Q14" s="69">
        <f>Budget!Q14*0.25</f>
        <v>0</v>
      </c>
      <c r="R14" s="69">
        <f>Budget!R14*0.25</f>
        <v>0</v>
      </c>
      <c r="S14" s="265">
        <f>Budget!S14*0.25</f>
        <v>0</v>
      </c>
      <c r="T14" s="69">
        <f>Budget!T14*0.25</f>
        <v>0</v>
      </c>
      <c r="U14" s="69">
        <f>Budget!U14*0.25</f>
        <v>0</v>
      </c>
      <c r="V14" s="265">
        <f>Budget!V14*0.25</f>
        <v>0</v>
      </c>
      <c r="W14" s="69">
        <f>Budget!W14*0.25</f>
        <v>0</v>
      </c>
      <c r="X14" s="69">
        <f>Budget!X14*0.25</f>
        <v>0</v>
      </c>
      <c r="Y14" s="265">
        <f>Budget!Y14*0.25</f>
        <v>0</v>
      </c>
      <c r="Z14" s="69">
        <f>Budget!Z14*0.25</f>
        <v>0</v>
      </c>
      <c r="AA14" s="69">
        <f>Budget!AA14*0.25</f>
        <v>0</v>
      </c>
      <c r="AB14" s="265">
        <f>Budget!AB14*0.25</f>
        <v>0</v>
      </c>
      <c r="AC14" s="69">
        <f>Budget!AC14*0.25</f>
        <v>0</v>
      </c>
      <c r="AD14" s="69">
        <f>O14+R14+U14+X14+AA14</f>
        <v>0</v>
      </c>
      <c r="AE14" s="70">
        <f>P14+S14+V14+Y14+AB14</f>
        <v>0</v>
      </c>
      <c r="AF14" s="69">
        <f>Q14+T14+W14+Z14+AC14</f>
        <v>0</v>
      </c>
      <c r="AG14" s="69">
        <f>AD14+AE14</f>
        <v>0</v>
      </c>
    </row>
    <row r="15" spans="1:33" x14ac:dyDescent="0.25">
      <c r="A15" s="93">
        <v>510000</v>
      </c>
      <c r="B15" s="33" t="s">
        <v>9</v>
      </c>
      <c r="C15" s="10"/>
      <c r="D15" s="27">
        <v>100</v>
      </c>
      <c r="E15" s="1" t="s">
        <v>10</v>
      </c>
      <c r="F15" s="21"/>
      <c r="G15" s="28"/>
      <c r="H15" s="23"/>
      <c r="I15" s="24">
        <f>G15*9</f>
        <v>0</v>
      </c>
      <c r="J15" s="25"/>
      <c r="K15" s="49">
        <v>0</v>
      </c>
      <c r="L15" s="54"/>
      <c r="M15" s="55">
        <f>K15*9</f>
        <v>0</v>
      </c>
      <c r="N15" s="56"/>
      <c r="O15" s="69">
        <f>Budget!O15*0.25</f>
        <v>0</v>
      </c>
      <c r="P15" s="265">
        <f>Budget!P15*0.25</f>
        <v>0</v>
      </c>
      <c r="Q15" s="69">
        <f>Budget!Q15*0.25</f>
        <v>0</v>
      </c>
      <c r="R15" s="69">
        <f>Budget!R15*0.25</f>
        <v>0</v>
      </c>
      <c r="S15" s="265">
        <f>Budget!S15*0.25</f>
        <v>0</v>
      </c>
      <c r="T15" s="69">
        <f>Budget!T15*0.25</f>
        <v>0</v>
      </c>
      <c r="U15" s="69">
        <f>Budget!U15*0.25</f>
        <v>0</v>
      </c>
      <c r="V15" s="265">
        <f>Budget!V15*0.25</f>
        <v>0</v>
      </c>
      <c r="W15" s="69">
        <f>Budget!W15*0.25</f>
        <v>0</v>
      </c>
      <c r="X15" s="69">
        <f>Budget!X15*0.25</f>
        <v>0</v>
      </c>
      <c r="Y15" s="265">
        <f>Budget!Y15*0.25</f>
        <v>0</v>
      </c>
      <c r="Z15" s="69">
        <f>Budget!Z15*0.25</f>
        <v>0</v>
      </c>
      <c r="AA15" s="69">
        <f>Budget!AA15*0.25</f>
        <v>0</v>
      </c>
      <c r="AB15" s="265">
        <f>Budget!AB15*0.25</f>
        <v>0</v>
      </c>
      <c r="AC15" s="69">
        <f>Budget!AC15*0.25</f>
        <v>0</v>
      </c>
      <c r="AD15" s="69">
        <f t="shared" ref="AD15:AD21" si="0">O15+R15+U15+X15+AA15</f>
        <v>0</v>
      </c>
      <c r="AE15" s="70">
        <f t="shared" ref="AE15:AE21" si="1">P15+S15+V15+Y15+AB15</f>
        <v>0</v>
      </c>
      <c r="AF15" s="69">
        <f t="shared" ref="AF15:AF21" si="2">Q15+T15+W15+Z15+AC15</f>
        <v>0</v>
      </c>
      <c r="AG15" s="69">
        <f t="shared" ref="AG15:AG80" si="3">AD15+AE15</f>
        <v>0</v>
      </c>
    </row>
    <row r="16" spans="1:33" x14ac:dyDescent="0.25">
      <c r="A16" s="93">
        <v>550000</v>
      </c>
      <c r="B16" s="26" t="s">
        <v>11</v>
      </c>
      <c r="C16" s="10"/>
      <c r="D16" s="19"/>
      <c r="E16" s="20" t="s">
        <v>12</v>
      </c>
      <c r="F16" s="29"/>
      <c r="G16" s="22"/>
      <c r="H16" s="23"/>
      <c r="I16" s="24"/>
      <c r="J16" s="25"/>
      <c r="K16" s="53"/>
      <c r="L16" s="54"/>
      <c r="M16" s="55"/>
      <c r="N16" s="56"/>
      <c r="O16" s="69">
        <f>Budget!O16*0.25</f>
        <v>0</v>
      </c>
      <c r="P16" s="265">
        <f>Budget!P16*0.25</f>
        <v>0</v>
      </c>
      <c r="Q16" s="69">
        <f>Budget!Q16*0.25</f>
        <v>0</v>
      </c>
      <c r="R16" s="69">
        <f>Budget!R16*0.25</f>
        <v>0</v>
      </c>
      <c r="S16" s="265">
        <f>Budget!S16*0.25</f>
        <v>0</v>
      </c>
      <c r="T16" s="69">
        <f>Budget!T16*0.25</f>
        <v>0</v>
      </c>
      <c r="U16" s="69">
        <f>Budget!U16*0.25</f>
        <v>0</v>
      </c>
      <c r="V16" s="265">
        <f>Budget!V16*0.25</f>
        <v>0</v>
      </c>
      <c r="W16" s="69">
        <f>Budget!W16*0.25</f>
        <v>0</v>
      </c>
      <c r="X16" s="69">
        <f>Budget!X16*0.25</f>
        <v>0</v>
      </c>
      <c r="Y16" s="265">
        <f>Budget!Y16*0.25</f>
        <v>0</v>
      </c>
      <c r="Z16" s="69">
        <f>Budget!Z16*0.25</f>
        <v>0</v>
      </c>
      <c r="AA16" s="69">
        <f>Budget!AA16*0.25</f>
        <v>0</v>
      </c>
      <c r="AB16" s="265">
        <f>Budget!AB16*0.25</f>
        <v>0</v>
      </c>
      <c r="AC16" s="69">
        <f>Budget!AC16*0.25</f>
        <v>0</v>
      </c>
      <c r="AD16" s="69">
        <f t="shared" si="0"/>
        <v>0</v>
      </c>
      <c r="AE16" s="70">
        <f t="shared" si="1"/>
        <v>0</v>
      </c>
      <c r="AF16" s="69">
        <f t="shared" si="2"/>
        <v>0</v>
      </c>
      <c r="AG16" s="69">
        <f t="shared" si="3"/>
        <v>0</v>
      </c>
    </row>
    <row r="17" spans="1:33" x14ac:dyDescent="0.25">
      <c r="A17" s="93">
        <v>550000</v>
      </c>
      <c r="B17" s="26" t="s">
        <v>11</v>
      </c>
      <c r="C17" s="10"/>
      <c r="D17" s="19"/>
      <c r="E17" s="20" t="s">
        <v>12</v>
      </c>
      <c r="F17" s="29"/>
      <c r="G17" s="22"/>
      <c r="H17" s="23"/>
      <c r="I17" s="24"/>
      <c r="J17" s="25"/>
      <c r="K17" s="53"/>
      <c r="L17" s="54"/>
      <c r="M17" s="55"/>
      <c r="N17" s="56"/>
      <c r="O17" s="69">
        <f>Budget!O17*0.25</f>
        <v>0</v>
      </c>
      <c r="P17" s="265">
        <f>Budget!P17*0.25</f>
        <v>0</v>
      </c>
      <c r="Q17" s="69">
        <f>Budget!Q17*0.25</f>
        <v>0</v>
      </c>
      <c r="R17" s="69">
        <f>Budget!R17*0.25</f>
        <v>0</v>
      </c>
      <c r="S17" s="265">
        <f>Budget!S17*0.25</f>
        <v>0</v>
      </c>
      <c r="T17" s="69">
        <f>Budget!T17*0.25</f>
        <v>0</v>
      </c>
      <c r="U17" s="69">
        <f>Budget!U17*0.25</f>
        <v>0</v>
      </c>
      <c r="V17" s="265">
        <f>Budget!V17*0.25</f>
        <v>0</v>
      </c>
      <c r="W17" s="69">
        <f>Budget!W17*0.25</f>
        <v>0</v>
      </c>
      <c r="X17" s="69">
        <f>Budget!X17*0.25</f>
        <v>0</v>
      </c>
      <c r="Y17" s="265">
        <f>Budget!Y17*0.25</f>
        <v>0</v>
      </c>
      <c r="Z17" s="69">
        <f>Budget!Z17*0.25</f>
        <v>0</v>
      </c>
      <c r="AA17" s="69">
        <f>Budget!AA17*0.25</f>
        <v>0</v>
      </c>
      <c r="AB17" s="265">
        <f>Budget!AB17*0.25</f>
        <v>0</v>
      </c>
      <c r="AC17" s="69">
        <f>Budget!AC17*0.25</f>
        <v>0</v>
      </c>
      <c r="AD17" s="69">
        <f t="shared" si="0"/>
        <v>0</v>
      </c>
      <c r="AE17" s="70">
        <f t="shared" si="1"/>
        <v>0</v>
      </c>
      <c r="AF17" s="69">
        <f t="shared" si="2"/>
        <v>0</v>
      </c>
      <c r="AG17" s="69">
        <f t="shared" si="3"/>
        <v>0</v>
      </c>
    </row>
    <row r="18" spans="1:33" x14ac:dyDescent="0.25">
      <c r="A18" s="93">
        <v>510000</v>
      </c>
      <c r="B18" s="26" t="s">
        <v>253</v>
      </c>
      <c r="C18" s="10"/>
      <c r="D18" s="27">
        <f>D14/3</f>
        <v>33.333333333333336</v>
      </c>
      <c r="E18" s="1" t="s">
        <v>13</v>
      </c>
      <c r="F18" s="21"/>
      <c r="G18" s="28"/>
      <c r="H18" s="23"/>
      <c r="I18" s="24">
        <f>G18*3</f>
        <v>0</v>
      </c>
      <c r="J18" s="25"/>
      <c r="K18" s="49"/>
      <c r="L18" s="54"/>
      <c r="M18" s="55">
        <f>K18*3</f>
        <v>0</v>
      </c>
      <c r="N18" s="56"/>
      <c r="O18" s="69">
        <f>Budget!O18*0.25</f>
        <v>0</v>
      </c>
      <c r="P18" s="265">
        <f>Budget!P18*0.25</f>
        <v>0</v>
      </c>
      <c r="Q18" s="69">
        <f>Budget!Q18*0.25</f>
        <v>0</v>
      </c>
      <c r="R18" s="69">
        <f>Budget!R18*0.25</f>
        <v>0</v>
      </c>
      <c r="S18" s="265">
        <f>Budget!S18*0.25</f>
        <v>0</v>
      </c>
      <c r="T18" s="69">
        <f>Budget!T18*0.25</f>
        <v>0</v>
      </c>
      <c r="U18" s="69">
        <f>Budget!U18*0.25</f>
        <v>0</v>
      </c>
      <c r="V18" s="265">
        <f>Budget!V18*0.25</f>
        <v>0</v>
      </c>
      <c r="W18" s="69">
        <f>Budget!W18*0.25</f>
        <v>0</v>
      </c>
      <c r="X18" s="69">
        <f>Budget!X18*0.25</f>
        <v>0</v>
      </c>
      <c r="Y18" s="265">
        <f>Budget!Y18*0.25</f>
        <v>0</v>
      </c>
      <c r="Z18" s="69">
        <f>Budget!Z18*0.25</f>
        <v>0</v>
      </c>
      <c r="AA18" s="69">
        <f>Budget!AA18*0.25</f>
        <v>0</v>
      </c>
      <c r="AB18" s="265">
        <f>Budget!AB18*0.25</f>
        <v>0</v>
      </c>
      <c r="AC18" s="69">
        <f>Budget!AC18*0.25</f>
        <v>0</v>
      </c>
      <c r="AD18" s="69">
        <f t="shared" si="0"/>
        <v>0</v>
      </c>
      <c r="AE18" s="70">
        <f t="shared" si="1"/>
        <v>0</v>
      </c>
      <c r="AF18" s="69">
        <f t="shared" si="2"/>
        <v>0</v>
      </c>
      <c r="AG18" s="69">
        <f t="shared" si="3"/>
        <v>0</v>
      </c>
    </row>
    <row r="19" spans="1:33" x14ac:dyDescent="0.25">
      <c r="A19" s="93">
        <v>510000</v>
      </c>
      <c r="B19" s="26" t="s">
        <v>253</v>
      </c>
      <c r="C19" s="10"/>
      <c r="D19" s="27">
        <f>D15/3</f>
        <v>33.333333333333336</v>
      </c>
      <c r="E19" s="1" t="s">
        <v>13</v>
      </c>
      <c r="F19" s="21"/>
      <c r="G19" s="28"/>
      <c r="H19" s="23"/>
      <c r="I19" s="24">
        <f>G19*3</f>
        <v>0</v>
      </c>
      <c r="J19" s="25"/>
      <c r="K19" s="49"/>
      <c r="L19" s="54"/>
      <c r="M19" s="55">
        <f>K19*3</f>
        <v>0</v>
      </c>
      <c r="N19" s="56"/>
      <c r="O19" s="69">
        <f>Budget!O19*0.25</f>
        <v>0</v>
      </c>
      <c r="P19" s="265">
        <f>Budget!P19*0.25</f>
        <v>0</v>
      </c>
      <c r="Q19" s="69">
        <f>Budget!Q19*0.25</f>
        <v>0</v>
      </c>
      <c r="R19" s="69">
        <f>Budget!R19*0.25</f>
        <v>0</v>
      </c>
      <c r="S19" s="265">
        <f>Budget!S19*0.25</f>
        <v>0</v>
      </c>
      <c r="T19" s="69">
        <f>Budget!T19*0.25</f>
        <v>0</v>
      </c>
      <c r="U19" s="69">
        <f>Budget!U19*0.25</f>
        <v>0</v>
      </c>
      <c r="V19" s="265">
        <f>Budget!V19*0.25</f>
        <v>0</v>
      </c>
      <c r="W19" s="69">
        <f>Budget!W19*0.25</f>
        <v>0</v>
      </c>
      <c r="X19" s="69">
        <f>Budget!X19*0.25</f>
        <v>0</v>
      </c>
      <c r="Y19" s="265">
        <f>Budget!Y19*0.25</f>
        <v>0</v>
      </c>
      <c r="Z19" s="69">
        <f>Budget!Z19*0.25</f>
        <v>0</v>
      </c>
      <c r="AA19" s="69">
        <f>Budget!AA19*0.25</f>
        <v>0</v>
      </c>
      <c r="AB19" s="265">
        <f>Budget!AB19*0.25</f>
        <v>0</v>
      </c>
      <c r="AC19" s="69">
        <f>Budget!AC19*0.25</f>
        <v>0</v>
      </c>
      <c r="AD19" s="69">
        <f t="shared" si="0"/>
        <v>0</v>
      </c>
      <c r="AE19" s="70">
        <f t="shared" si="1"/>
        <v>0</v>
      </c>
      <c r="AF19" s="69">
        <f t="shared" si="2"/>
        <v>0</v>
      </c>
      <c r="AG19" s="69">
        <f t="shared" si="3"/>
        <v>0</v>
      </c>
    </row>
    <row r="20" spans="1:33" x14ac:dyDescent="0.25">
      <c r="A20" s="93">
        <v>550000</v>
      </c>
      <c r="B20" s="26" t="s">
        <v>11</v>
      </c>
      <c r="C20" s="10"/>
      <c r="D20" s="19"/>
      <c r="E20" s="20" t="s">
        <v>12</v>
      </c>
      <c r="F20" s="29">
        <v>0.26</v>
      </c>
      <c r="G20" s="22"/>
      <c r="H20" s="23"/>
      <c r="I20" s="24"/>
      <c r="J20" s="25"/>
      <c r="K20" s="53"/>
      <c r="L20" s="54"/>
      <c r="M20" s="55"/>
      <c r="N20" s="56"/>
      <c r="O20" s="69">
        <f>Budget!O20*0.25</f>
        <v>0</v>
      </c>
      <c r="P20" s="265">
        <f>Budget!P20*0.25</f>
        <v>0</v>
      </c>
      <c r="Q20" s="69">
        <f>Budget!Q20*0.25</f>
        <v>0</v>
      </c>
      <c r="R20" s="69">
        <f>Budget!R20*0.25</f>
        <v>0</v>
      </c>
      <c r="S20" s="265">
        <f>Budget!S20*0.25</f>
        <v>0</v>
      </c>
      <c r="T20" s="69">
        <f>Budget!T20*0.25</f>
        <v>0</v>
      </c>
      <c r="U20" s="69">
        <f>Budget!U20*0.25</f>
        <v>0</v>
      </c>
      <c r="V20" s="265">
        <f>Budget!V20*0.25</f>
        <v>0</v>
      </c>
      <c r="W20" s="69">
        <f>Budget!W20*0.25</f>
        <v>0</v>
      </c>
      <c r="X20" s="69">
        <f>Budget!X20*0.25</f>
        <v>0</v>
      </c>
      <c r="Y20" s="265">
        <f>Budget!Y20*0.25</f>
        <v>0</v>
      </c>
      <c r="Z20" s="69">
        <f>Budget!Z20*0.25</f>
        <v>0</v>
      </c>
      <c r="AA20" s="69">
        <f>Budget!AA20*0.25</f>
        <v>0</v>
      </c>
      <c r="AB20" s="265">
        <f>Budget!AB20*0.25</f>
        <v>0</v>
      </c>
      <c r="AC20" s="69">
        <f>Budget!AC20*0.25</f>
        <v>0</v>
      </c>
      <c r="AD20" s="69">
        <f t="shared" si="0"/>
        <v>0</v>
      </c>
      <c r="AE20" s="70">
        <f t="shared" si="1"/>
        <v>0</v>
      </c>
      <c r="AF20" s="69">
        <f t="shared" si="2"/>
        <v>0</v>
      </c>
      <c r="AG20" s="69">
        <f t="shared" si="3"/>
        <v>0</v>
      </c>
    </row>
    <row r="21" spans="1:33" x14ac:dyDescent="0.25">
      <c r="A21" s="93">
        <v>550000</v>
      </c>
      <c r="B21" s="26" t="s">
        <v>11</v>
      </c>
      <c r="C21" s="10"/>
      <c r="D21" s="19"/>
      <c r="E21" s="20" t="s">
        <v>12</v>
      </c>
      <c r="F21" s="29">
        <v>0.26</v>
      </c>
      <c r="G21" s="22"/>
      <c r="H21" s="23"/>
      <c r="I21" s="24"/>
      <c r="J21" s="25"/>
      <c r="K21" s="53"/>
      <c r="L21" s="54"/>
      <c r="M21" s="55"/>
      <c r="N21" s="56"/>
      <c r="O21" s="69">
        <f>Budget!O21*0.25</f>
        <v>0</v>
      </c>
      <c r="P21" s="265">
        <f>Budget!P21*0.25</f>
        <v>0</v>
      </c>
      <c r="Q21" s="69">
        <f>Budget!Q21*0.25</f>
        <v>0</v>
      </c>
      <c r="R21" s="69">
        <f>Budget!R21*0.25</f>
        <v>0</v>
      </c>
      <c r="S21" s="265">
        <f>Budget!S21*0.25</f>
        <v>0</v>
      </c>
      <c r="T21" s="69">
        <f>Budget!T21*0.25</f>
        <v>0</v>
      </c>
      <c r="U21" s="69">
        <f>Budget!U21*0.25</f>
        <v>0</v>
      </c>
      <c r="V21" s="265">
        <f>Budget!V21*0.25</f>
        <v>0</v>
      </c>
      <c r="W21" s="69">
        <f>Budget!W21*0.25</f>
        <v>0</v>
      </c>
      <c r="X21" s="69">
        <f>Budget!X21*0.25</f>
        <v>0</v>
      </c>
      <c r="Y21" s="265">
        <f>Budget!Y21*0.25</f>
        <v>0</v>
      </c>
      <c r="Z21" s="69">
        <f>Budget!Z21*0.25</f>
        <v>0</v>
      </c>
      <c r="AA21" s="69">
        <f>Budget!AA21*0.25</f>
        <v>0</v>
      </c>
      <c r="AB21" s="265">
        <f>Budget!AB21*0.25</f>
        <v>0</v>
      </c>
      <c r="AC21" s="69">
        <f>Budget!AC21*0.25</f>
        <v>0</v>
      </c>
      <c r="AD21" s="69">
        <f t="shared" si="0"/>
        <v>0</v>
      </c>
      <c r="AE21" s="70">
        <f t="shared" si="1"/>
        <v>0</v>
      </c>
      <c r="AF21" s="69">
        <f t="shared" si="2"/>
        <v>0</v>
      </c>
      <c r="AG21" s="69">
        <f t="shared" si="3"/>
        <v>0</v>
      </c>
    </row>
    <row r="22" spans="1:33" x14ac:dyDescent="0.25">
      <c r="A22" s="93"/>
      <c r="B22" s="30"/>
      <c r="C22" s="10"/>
      <c r="D22" s="19"/>
      <c r="E22" s="20"/>
      <c r="F22" s="57"/>
      <c r="G22" s="22"/>
      <c r="H22" s="23"/>
      <c r="I22" s="24"/>
      <c r="J22" s="25"/>
      <c r="K22" s="53"/>
      <c r="L22" s="54"/>
      <c r="M22" s="55"/>
      <c r="N22" s="56"/>
      <c r="O22" s="69"/>
      <c r="P22" s="265"/>
      <c r="Q22" s="69"/>
      <c r="R22" s="69"/>
      <c r="S22" s="265"/>
      <c r="T22" s="69"/>
      <c r="U22" s="69"/>
      <c r="V22" s="265"/>
      <c r="W22" s="69"/>
      <c r="X22" s="69"/>
      <c r="Y22" s="265"/>
      <c r="Z22" s="69"/>
      <c r="AA22" s="69"/>
      <c r="AB22" s="265"/>
      <c r="AC22" s="69"/>
      <c r="AD22" s="69"/>
      <c r="AE22" s="70"/>
      <c r="AF22" s="69"/>
      <c r="AG22" s="69">
        <f t="shared" si="3"/>
        <v>0</v>
      </c>
    </row>
    <row r="23" spans="1:33" x14ac:dyDescent="0.25">
      <c r="A23" s="93">
        <v>510000</v>
      </c>
      <c r="B23" s="26" t="s">
        <v>14</v>
      </c>
      <c r="C23" s="10"/>
      <c r="D23" s="27">
        <v>0</v>
      </c>
      <c r="E23" s="19" t="s">
        <v>15</v>
      </c>
      <c r="F23" s="21"/>
      <c r="G23" s="28"/>
      <c r="H23" s="23">
        <f>G23*12</f>
        <v>0</v>
      </c>
      <c r="I23" s="24"/>
      <c r="J23" s="25"/>
      <c r="K23" s="49"/>
      <c r="L23" s="54">
        <f>K23*12</f>
        <v>0</v>
      </c>
      <c r="M23" s="55"/>
      <c r="N23" s="56"/>
      <c r="O23" s="69">
        <f>Budget!O23*0.25</f>
        <v>0</v>
      </c>
      <c r="P23" s="265">
        <f>Budget!P23*0.25</f>
        <v>0</v>
      </c>
      <c r="Q23" s="69">
        <f>Budget!Q23*0.25</f>
        <v>0</v>
      </c>
      <c r="R23" s="69">
        <f>Budget!R23*0.25</f>
        <v>0</v>
      </c>
      <c r="S23" s="265">
        <f>Budget!S23*0.25</f>
        <v>0</v>
      </c>
      <c r="T23" s="69">
        <f>Budget!T23*0.25</f>
        <v>0</v>
      </c>
      <c r="U23" s="69">
        <f>Budget!U23*0.25</f>
        <v>0</v>
      </c>
      <c r="V23" s="265">
        <f>Budget!V23*0.25</f>
        <v>0</v>
      </c>
      <c r="W23" s="69">
        <f>Budget!W23*0.25</f>
        <v>0</v>
      </c>
      <c r="X23" s="69">
        <f>Budget!X23*0.25</f>
        <v>0</v>
      </c>
      <c r="Y23" s="265">
        <f>Budget!Y23*0.25</f>
        <v>0</v>
      </c>
      <c r="Z23" s="69">
        <f>Budget!Z23*0.25</f>
        <v>0</v>
      </c>
      <c r="AA23" s="69">
        <f>Budget!AA23*0.25</f>
        <v>0</v>
      </c>
      <c r="AB23" s="265">
        <f>Budget!AB23*0.25</f>
        <v>0</v>
      </c>
      <c r="AC23" s="69">
        <f>Budget!AC23*0.25</f>
        <v>0</v>
      </c>
      <c r="AD23" s="69">
        <f t="shared" ref="AD23:AD26" si="4">O23+R23+U23+X23+AA23</f>
        <v>0</v>
      </c>
      <c r="AE23" s="70">
        <f>P23+S23+V23+Y23+AB23</f>
        <v>0</v>
      </c>
      <c r="AF23" s="69">
        <f t="shared" ref="AF23:AF26" si="5">Q23+T23+W23+Z23+AC23</f>
        <v>0</v>
      </c>
      <c r="AG23" s="69">
        <f t="shared" si="3"/>
        <v>0</v>
      </c>
    </row>
    <row r="24" spans="1:33" x14ac:dyDescent="0.25">
      <c r="A24" s="93">
        <v>510000</v>
      </c>
      <c r="B24" s="26" t="s">
        <v>14</v>
      </c>
      <c r="C24" s="10"/>
      <c r="D24" s="27">
        <v>0</v>
      </c>
      <c r="E24" s="19" t="s">
        <v>15</v>
      </c>
      <c r="F24" s="21"/>
      <c r="G24" s="28"/>
      <c r="H24" s="23">
        <f>G24*12</f>
        <v>0</v>
      </c>
      <c r="I24" s="24"/>
      <c r="J24" s="25"/>
      <c r="K24" s="49"/>
      <c r="L24" s="54">
        <f>K24*12</f>
        <v>0</v>
      </c>
      <c r="M24" s="55"/>
      <c r="N24" s="56"/>
      <c r="O24" s="69">
        <f>Budget!O24*0.25</f>
        <v>0</v>
      </c>
      <c r="P24" s="265">
        <f>Budget!P24*0.25</f>
        <v>0</v>
      </c>
      <c r="Q24" s="69">
        <f>Budget!Q24*0.25</f>
        <v>0</v>
      </c>
      <c r="R24" s="69">
        <f>Budget!R24*0.25</f>
        <v>0</v>
      </c>
      <c r="S24" s="265">
        <f>Budget!S24*0.25</f>
        <v>0</v>
      </c>
      <c r="T24" s="69">
        <f>Budget!T24*0.25</f>
        <v>0</v>
      </c>
      <c r="U24" s="69">
        <f>Budget!U24*0.25</f>
        <v>0</v>
      </c>
      <c r="V24" s="265">
        <f>Budget!V24*0.25</f>
        <v>0</v>
      </c>
      <c r="W24" s="69">
        <f>Budget!W24*0.25</f>
        <v>0</v>
      </c>
      <c r="X24" s="69">
        <f>Budget!X24*0.25</f>
        <v>0</v>
      </c>
      <c r="Y24" s="265">
        <f>Budget!Y24*0.25</f>
        <v>0</v>
      </c>
      <c r="Z24" s="69">
        <f>Budget!Z24*0.25</f>
        <v>0</v>
      </c>
      <c r="AA24" s="69">
        <f>Budget!AA24*0.25</f>
        <v>0</v>
      </c>
      <c r="AB24" s="265">
        <f>Budget!AB24*0.25</f>
        <v>0</v>
      </c>
      <c r="AC24" s="69">
        <f>Budget!AC24*0.25</f>
        <v>0</v>
      </c>
      <c r="AD24" s="69">
        <f t="shared" si="4"/>
        <v>0</v>
      </c>
      <c r="AE24" s="70">
        <f t="shared" ref="AE24:AE26" si="6">P24+S24+V24+Y24+AB24</f>
        <v>0</v>
      </c>
      <c r="AF24" s="69">
        <f t="shared" si="5"/>
        <v>0</v>
      </c>
      <c r="AG24" s="69">
        <f t="shared" si="3"/>
        <v>0</v>
      </c>
    </row>
    <row r="25" spans="1:33" x14ac:dyDescent="0.25">
      <c r="A25" s="93">
        <v>550000</v>
      </c>
      <c r="B25" s="26" t="s">
        <v>16</v>
      </c>
      <c r="C25" s="10"/>
      <c r="D25" s="19"/>
      <c r="E25" s="20" t="s">
        <v>12</v>
      </c>
      <c r="F25" s="29"/>
      <c r="G25" s="22"/>
      <c r="H25" s="23"/>
      <c r="I25" s="24"/>
      <c r="J25" s="25"/>
      <c r="K25" s="53"/>
      <c r="L25" s="54"/>
      <c r="M25" s="55"/>
      <c r="N25" s="56"/>
      <c r="O25" s="69">
        <f>Budget!O25*0.25</f>
        <v>0</v>
      </c>
      <c r="P25" s="265">
        <f>Budget!P25*0.25</f>
        <v>0</v>
      </c>
      <c r="Q25" s="69">
        <f>Budget!Q25*0.25</f>
        <v>0</v>
      </c>
      <c r="R25" s="69">
        <f>Budget!R25*0.25</f>
        <v>0</v>
      </c>
      <c r="S25" s="265">
        <f>Budget!S25*0.25</f>
        <v>0</v>
      </c>
      <c r="T25" s="69">
        <f>Budget!T25*0.25</f>
        <v>0</v>
      </c>
      <c r="U25" s="69">
        <f>Budget!U25*0.25</f>
        <v>0</v>
      </c>
      <c r="V25" s="265">
        <f>Budget!V25*0.25</f>
        <v>0</v>
      </c>
      <c r="W25" s="69">
        <f>Budget!W25*0.25</f>
        <v>0</v>
      </c>
      <c r="X25" s="69">
        <f>Budget!X25*0.25</f>
        <v>0</v>
      </c>
      <c r="Y25" s="265">
        <f>Budget!Y25*0.25</f>
        <v>0</v>
      </c>
      <c r="Z25" s="69">
        <f>Budget!Z25*0.25</f>
        <v>0</v>
      </c>
      <c r="AA25" s="69">
        <f>Budget!AA25*0.25</f>
        <v>0</v>
      </c>
      <c r="AB25" s="265">
        <f>Budget!AB25*0.25</f>
        <v>0</v>
      </c>
      <c r="AC25" s="69">
        <f>Budget!AC25*0.25</f>
        <v>0</v>
      </c>
      <c r="AD25" s="69">
        <f t="shared" si="4"/>
        <v>0</v>
      </c>
      <c r="AE25" s="70">
        <f t="shared" si="6"/>
        <v>0</v>
      </c>
      <c r="AF25" s="69">
        <f t="shared" si="5"/>
        <v>0</v>
      </c>
      <c r="AG25" s="69">
        <f t="shared" si="3"/>
        <v>0</v>
      </c>
    </row>
    <row r="26" spans="1:33" x14ac:dyDescent="0.25">
      <c r="A26" s="93">
        <v>550000</v>
      </c>
      <c r="B26" s="26" t="s">
        <v>16</v>
      </c>
      <c r="C26" s="10"/>
      <c r="D26" s="19"/>
      <c r="E26" s="20" t="s">
        <v>12</v>
      </c>
      <c r="F26" s="29"/>
      <c r="G26" s="22"/>
      <c r="H26" s="23"/>
      <c r="I26" s="24"/>
      <c r="J26" s="25"/>
      <c r="K26" s="53"/>
      <c r="L26" s="54"/>
      <c r="M26" s="55"/>
      <c r="N26" s="56"/>
      <c r="O26" s="69">
        <f>Budget!O26*0.25</f>
        <v>0</v>
      </c>
      <c r="P26" s="265">
        <f>Budget!P26*0.25</f>
        <v>0</v>
      </c>
      <c r="Q26" s="69">
        <f>Budget!Q26*0.25</f>
        <v>0</v>
      </c>
      <c r="R26" s="69">
        <f>Budget!R26*0.25</f>
        <v>0</v>
      </c>
      <c r="S26" s="265">
        <f>Budget!S26*0.25</f>
        <v>0</v>
      </c>
      <c r="T26" s="69">
        <f>Budget!T26*0.25</f>
        <v>0</v>
      </c>
      <c r="U26" s="69">
        <f>Budget!U26*0.25</f>
        <v>0</v>
      </c>
      <c r="V26" s="265">
        <f>Budget!V26*0.25</f>
        <v>0</v>
      </c>
      <c r="W26" s="69">
        <f>Budget!W26*0.25</f>
        <v>0</v>
      </c>
      <c r="X26" s="69">
        <f>Budget!X26*0.25</f>
        <v>0</v>
      </c>
      <c r="Y26" s="265">
        <f>Budget!Y26*0.25</f>
        <v>0</v>
      </c>
      <c r="Z26" s="69">
        <f>Budget!Z26*0.25</f>
        <v>0</v>
      </c>
      <c r="AA26" s="69">
        <f>Budget!AA26*0.25</f>
        <v>0</v>
      </c>
      <c r="AB26" s="265">
        <f>Budget!AB26*0.25</f>
        <v>0</v>
      </c>
      <c r="AC26" s="69">
        <f>Budget!AC26*0.25</f>
        <v>0</v>
      </c>
      <c r="AD26" s="69">
        <f t="shared" si="4"/>
        <v>0</v>
      </c>
      <c r="AE26" s="70">
        <f t="shared" si="6"/>
        <v>0</v>
      </c>
      <c r="AF26" s="69">
        <f t="shared" si="5"/>
        <v>0</v>
      </c>
      <c r="AG26" s="69">
        <f t="shared" si="3"/>
        <v>0</v>
      </c>
    </row>
    <row r="27" spans="1:33" x14ac:dyDescent="0.25">
      <c r="A27" s="93"/>
      <c r="B27" s="18"/>
      <c r="C27" s="10"/>
      <c r="D27" s="19"/>
      <c r="E27" s="19"/>
      <c r="F27" s="21"/>
      <c r="G27" s="22"/>
      <c r="H27" s="23"/>
      <c r="I27" s="24"/>
      <c r="J27" s="25"/>
      <c r="K27" s="53"/>
      <c r="L27" s="54"/>
      <c r="M27" s="55"/>
      <c r="N27" s="56"/>
      <c r="O27" s="69"/>
      <c r="P27" s="265"/>
      <c r="Q27" s="69"/>
      <c r="R27" s="69"/>
      <c r="S27" s="265"/>
      <c r="T27" s="69"/>
      <c r="U27" s="69"/>
      <c r="V27" s="265"/>
      <c r="W27" s="69"/>
      <c r="X27" s="69"/>
      <c r="Y27" s="265"/>
      <c r="Z27" s="69"/>
      <c r="AA27" s="69"/>
      <c r="AB27" s="265"/>
      <c r="AC27" s="69"/>
      <c r="AD27" s="69"/>
      <c r="AE27" s="70"/>
      <c r="AF27" s="69"/>
      <c r="AG27" s="69">
        <f t="shared" si="3"/>
        <v>0</v>
      </c>
    </row>
    <row r="28" spans="1:33" x14ac:dyDescent="0.25">
      <c r="A28" s="93">
        <v>510000</v>
      </c>
      <c r="B28" s="33" t="s">
        <v>17</v>
      </c>
      <c r="C28" s="10"/>
      <c r="D28" s="27">
        <v>0</v>
      </c>
      <c r="E28" s="19" t="s">
        <v>15</v>
      </c>
      <c r="F28" s="21"/>
      <c r="G28" s="28"/>
      <c r="H28" s="23">
        <f>G28*12</f>
        <v>0</v>
      </c>
      <c r="I28" s="24"/>
      <c r="J28" s="25"/>
      <c r="K28" s="49"/>
      <c r="L28" s="54">
        <f>K28*12</f>
        <v>0</v>
      </c>
      <c r="M28" s="55"/>
      <c r="N28" s="56"/>
      <c r="O28" s="69">
        <f>Budget!O28*0.25</f>
        <v>0</v>
      </c>
      <c r="P28" s="265">
        <f>Budget!P28*0.25</f>
        <v>0</v>
      </c>
      <c r="Q28" s="69">
        <f>Budget!Q28*0.25</f>
        <v>0</v>
      </c>
      <c r="R28" s="69">
        <f>Budget!R28*0.25</f>
        <v>0</v>
      </c>
      <c r="S28" s="265">
        <f>Budget!S28*0.25</f>
        <v>0</v>
      </c>
      <c r="T28" s="69">
        <f>Budget!T28*0.25</f>
        <v>0</v>
      </c>
      <c r="U28" s="69">
        <f>Budget!U28*0.25</f>
        <v>0</v>
      </c>
      <c r="V28" s="265">
        <f>Budget!V28*0.25</f>
        <v>0</v>
      </c>
      <c r="W28" s="69">
        <f>Budget!W28*0.25</f>
        <v>0</v>
      </c>
      <c r="X28" s="69">
        <f>Budget!X28*0.25</f>
        <v>0</v>
      </c>
      <c r="Y28" s="265">
        <f>Budget!Y28*0.25</f>
        <v>0</v>
      </c>
      <c r="Z28" s="69">
        <f>Budget!Z28*0.25</f>
        <v>0</v>
      </c>
      <c r="AA28" s="69">
        <f>Budget!AA28*0.25</f>
        <v>0</v>
      </c>
      <c r="AB28" s="265">
        <f>Budget!AB28*0.25</f>
        <v>0</v>
      </c>
      <c r="AC28" s="69">
        <f>Budget!AC28*0.25</f>
        <v>0</v>
      </c>
      <c r="AD28" s="69">
        <f t="shared" ref="AD28:AD29" si="7">O28+R28+U28+X28+AA28</f>
        <v>0</v>
      </c>
      <c r="AE28" s="70">
        <f t="shared" ref="AE28:AE29" si="8">P28+S28+V28+Y28+AB28</f>
        <v>0</v>
      </c>
      <c r="AF28" s="69">
        <f t="shared" ref="AF28:AF29" si="9">Q28+T28+W28+Z28+AC28</f>
        <v>0</v>
      </c>
      <c r="AG28" s="69">
        <f t="shared" si="3"/>
        <v>0</v>
      </c>
    </row>
    <row r="29" spans="1:33" x14ac:dyDescent="0.25">
      <c r="A29" s="93">
        <v>550000</v>
      </c>
      <c r="B29" s="33" t="s">
        <v>16</v>
      </c>
      <c r="C29" s="10"/>
      <c r="D29" s="19"/>
      <c r="E29" s="20" t="s">
        <v>12</v>
      </c>
      <c r="F29" s="29"/>
      <c r="G29" s="22"/>
      <c r="H29" s="23"/>
      <c r="I29" s="24"/>
      <c r="J29" s="25"/>
      <c r="K29" s="53"/>
      <c r="L29" s="54"/>
      <c r="M29" s="55"/>
      <c r="N29" s="56"/>
      <c r="O29" s="69">
        <f>Budget!O29*0.25</f>
        <v>0</v>
      </c>
      <c r="P29" s="265">
        <f>Budget!P29*0.25</f>
        <v>0</v>
      </c>
      <c r="Q29" s="69">
        <f>Budget!Q29*0.25</f>
        <v>0</v>
      </c>
      <c r="R29" s="69">
        <f>Budget!R29*0.25</f>
        <v>0</v>
      </c>
      <c r="S29" s="265">
        <f>Budget!S29*0.25</f>
        <v>0</v>
      </c>
      <c r="T29" s="69">
        <f>Budget!T29*0.25</f>
        <v>0</v>
      </c>
      <c r="U29" s="69">
        <f>Budget!U29*0.25</f>
        <v>0</v>
      </c>
      <c r="V29" s="265">
        <f>Budget!V29*0.25</f>
        <v>0</v>
      </c>
      <c r="W29" s="69">
        <f>Budget!W29*0.25</f>
        <v>0</v>
      </c>
      <c r="X29" s="69">
        <f>Budget!X29*0.25</f>
        <v>0</v>
      </c>
      <c r="Y29" s="265">
        <f>Budget!Y29*0.25</f>
        <v>0</v>
      </c>
      <c r="Z29" s="69">
        <f>Budget!Z29*0.25</f>
        <v>0</v>
      </c>
      <c r="AA29" s="69">
        <f>Budget!AA29*0.25</f>
        <v>0</v>
      </c>
      <c r="AB29" s="265">
        <f>Budget!AB29*0.25</f>
        <v>0</v>
      </c>
      <c r="AC29" s="69">
        <f>Budget!AC29*0.25</f>
        <v>0</v>
      </c>
      <c r="AD29" s="69">
        <f t="shared" si="7"/>
        <v>0</v>
      </c>
      <c r="AE29" s="70">
        <f t="shared" si="8"/>
        <v>0</v>
      </c>
      <c r="AF29" s="69">
        <f t="shared" si="9"/>
        <v>0</v>
      </c>
      <c r="AG29" s="69">
        <f t="shared" si="3"/>
        <v>0</v>
      </c>
    </row>
    <row r="30" spans="1:33" x14ac:dyDescent="0.25">
      <c r="A30" s="93"/>
      <c r="B30" s="18"/>
      <c r="C30" s="10"/>
      <c r="D30" s="19"/>
      <c r="E30" s="19"/>
      <c r="F30" s="21"/>
      <c r="G30" s="22"/>
      <c r="H30" s="23"/>
      <c r="I30" s="24"/>
      <c r="J30" s="25"/>
      <c r="K30" s="53"/>
      <c r="L30" s="54"/>
      <c r="M30" s="55"/>
      <c r="N30" s="56"/>
      <c r="O30" s="69"/>
      <c r="P30" s="265"/>
      <c r="Q30" s="69"/>
      <c r="R30" s="69"/>
      <c r="S30" s="265"/>
      <c r="T30" s="69"/>
      <c r="U30" s="69"/>
      <c r="V30" s="265"/>
      <c r="W30" s="69"/>
      <c r="X30" s="69"/>
      <c r="Y30" s="265"/>
      <c r="Z30" s="69"/>
      <c r="AA30" s="69"/>
      <c r="AB30" s="265"/>
      <c r="AC30" s="69"/>
      <c r="AD30" s="69"/>
      <c r="AE30" s="70"/>
      <c r="AF30" s="69"/>
      <c r="AG30" s="69">
        <f t="shared" si="3"/>
        <v>0</v>
      </c>
    </row>
    <row r="31" spans="1:33" x14ac:dyDescent="0.25">
      <c r="A31" s="93">
        <v>510000</v>
      </c>
      <c r="B31" s="33" t="s">
        <v>325</v>
      </c>
      <c r="C31" s="10"/>
      <c r="D31" s="27">
        <v>0</v>
      </c>
      <c r="E31" s="19" t="s">
        <v>15</v>
      </c>
      <c r="F31" s="21"/>
      <c r="G31" s="28"/>
      <c r="H31" s="23">
        <f>G31*12</f>
        <v>0</v>
      </c>
      <c r="I31" s="24"/>
      <c r="J31" s="25"/>
      <c r="K31" s="49"/>
      <c r="L31" s="54">
        <f>K31*12</f>
        <v>0</v>
      </c>
      <c r="M31" s="55"/>
      <c r="N31" s="56"/>
      <c r="O31" s="69">
        <f>Budget!O31*0.25</f>
        <v>0</v>
      </c>
      <c r="P31" s="265">
        <f>Budget!P31*0.25</f>
        <v>0</v>
      </c>
      <c r="Q31" s="69">
        <f>Budget!Q31*0.25</f>
        <v>0</v>
      </c>
      <c r="R31" s="69">
        <f>Budget!R31*0.25</f>
        <v>0</v>
      </c>
      <c r="S31" s="265">
        <f>Budget!S31*0.25</f>
        <v>0</v>
      </c>
      <c r="T31" s="69">
        <f>Budget!T31*0.25</f>
        <v>0</v>
      </c>
      <c r="U31" s="69">
        <f>Budget!U31*0.25</f>
        <v>0</v>
      </c>
      <c r="V31" s="265">
        <f>Budget!V31*0.25</f>
        <v>0</v>
      </c>
      <c r="W31" s="69">
        <f>Budget!W31*0.25</f>
        <v>0</v>
      </c>
      <c r="X31" s="69">
        <f>Budget!X31*0.25</f>
        <v>0</v>
      </c>
      <c r="Y31" s="265">
        <f>Budget!Y31*0.25</f>
        <v>0</v>
      </c>
      <c r="Z31" s="69">
        <f>Budget!Z31*0.25</f>
        <v>0</v>
      </c>
      <c r="AA31" s="69">
        <f>Budget!AA31*0.25</f>
        <v>0</v>
      </c>
      <c r="AB31" s="265">
        <f>Budget!AB31*0.25</f>
        <v>0</v>
      </c>
      <c r="AC31" s="69">
        <f>Budget!AC31*0.25</f>
        <v>0</v>
      </c>
      <c r="AD31" s="69">
        <f t="shared" ref="AD31:AD32" si="10">O31+R31+U31+X31+AA31</f>
        <v>0</v>
      </c>
      <c r="AE31" s="70">
        <f t="shared" ref="AE31:AE32" si="11">P31+S31+V31+Y31+AB31</f>
        <v>0</v>
      </c>
      <c r="AF31" s="69">
        <f t="shared" ref="AF31:AF32" si="12">Q31+T31+W31+Z31+AC31</f>
        <v>0</v>
      </c>
      <c r="AG31" s="69">
        <f t="shared" si="3"/>
        <v>0</v>
      </c>
    </row>
    <row r="32" spans="1:33" x14ac:dyDescent="0.25">
      <c r="A32" s="93">
        <v>550000</v>
      </c>
      <c r="B32" s="33" t="s">
        <v>16</v>
      </c>
      <c r="C32" s="10"/>
      <c r="D32" s="19"/>
      <c r="E32" s="20" t="s">
        <v>12</v>
      </c>
      <c r="F32" s="29">
        <v>0.05</v>
      </c>
      <c r="G32" s="22"/>
      <c r="H32" s="23"/>
      <c r="I32" s="24"/>
      <c r="J32" s="25"/>
      <c r="K32" s="53"/>
      <c r="L32" s="54"/>
      <c r="M32" s="55"/>
      <c r="N32" s="56"/>
      <c r="O32" s="69">
        <f>Budget!O32*0.25</f>
        <v>0</v>
      </c>
      <c r="P32" s="265">
        <f>Budget!P32*0.25</f>
        <v>0</v>
      </c>
      <c r="Q32" s="69">
        <f>Budget!Q32*0.25</f>
        <v>0</v>
      </c>
      <c r="R32" s="69">
        <f>Budget!R32*0.25</f>
        <v>0</v>
      </c>
      <c r="S32" s="265">
        <f>Budget!S32*0.25</f>
        <v>0</v>
      </c>
      <c r="T32" s="69">
        <f>Budget!T32*0.25</f>
        <v>0</v>
      </c>
      <c r="U32" s="69">
        <f>Budget!U32*0.25</f>
        <v>0</v>
      </c>
      <c r="V32" s="265">
        <f>Budget!V32*0.25</f>
        <v>0</v>
      </c>
      <c r="W32" s="69">
        <f>Budget!W32*0.25</f>
        <v>0</v>
      </c>
      <c r="X32" s="69">
        <f>Budget!X32*0.25</f>
        <v>0</v>
      </c>
      <c r="Y32" s="265">
        <f>Budget!Y32*0.25</f>
        <v>0</v>
      </c>
      <c r="Z32" s="69">
        <f>Budget!Z32*0.25</f>
        <v>0</v>
      </c>
      <c r="AA32" s="69">
        <f>Budget!AA32*0.25</f>
        <v>0</v>
      </c>
      <c r="AB32" s="265">
        <f>Budget!AB32*0.25</f>
        <v>0</v>
      </c>
      <c r="AC32" s="69">
        <f>Budget!AC32*0.25</f>
        <v>0</v>
      </c>
      <c r="AD32" s="69">
        <f t="shared" si="10"/>
        <v>0</v>
      </c>
      <c r="AE32" s="70">
        <f t="shared" si="11"/>
        <v>0</v>
      </c>
      <c r="AF32" s="69">
        <f t="shared" si="12"/>
        <v>0</v>
      </c>
      <c r="AG32" s="69">
        <f t="shared" si="3"/>
        <v>0</v>
      </c>
    </row>
    <row r="33" spans="1:36" x14ac:dyDescent="0.25">
      <c r="A33" s="93"/>
      <c r="B33" s="33"/>
      <c r="C33" s="10"/>
      <c r="D33" s="19"/>
      <c r="E33" s="20"/>
      <c r="F33" s="29"/>
      <c r="G33" s="22"/>
      <c r="H33" s="23"/>
      <c r="I33" s="24"/>
      <c r="J33" s="25"/>
      <c r="K33" s="53"/>
      <c r="L33" s="54"/>
      <c r="M33" s="55"/>
      <c r="N33" s="56"/>
      <c r="O33" s="69"/>
      <c r="P33" s="265"/>
      <c r="Q33" s="69"/>
      <c r="R33" s="69"/>
      <c r="S33" s="265"/>
      <c r="T33" s="69"/>
      <c r="U33" s="69"/>
      <c r="V33" s="265"/>
      <c r="W33" s="69"/>
      <c r="X33" s="69"/>
      <c r="Y33" s="265"/>
      <c r="Z33" s="69"/>
      <c r="AA33" s="69"/>
      <c r="AB33" s="265"/>
      <c r="AC33" s="69"/>
      <c r="AD33" s="69"/>
      <c r="AE33" s="70"/>
      <c r="AF33" s="69"/>
      <c r="AG33" s="69">
        <f t="shared" si="3"/>
        <v>0</v>
      </c>
    </row>
    <row r="34" spans="1:36" x14ac:dyDescent="0.25">
      <c r="A34" s="94">
        <v>522000</v>
      </c>
      <c r="B34" s="32" t="s">
        <v>18</v>
      </c>
      <c r="C34" s="10"/>
      <c r="D34" s="27">
        <v>0</v>
      </c>
      <c r="E34" s="19" t="s">
        <v>15</v>
      </c>
      <c r="F34" s="21"/>
      <c r="G34" s="28"/>
      <c r="H34" s="23">
        <f>G34*12</f>
        <v>0</v>
      </c>
      <c r="I34" s="24"/>
      <c r="J34" s="25"/>
      <c r="K34" s="49"/>
      <c r="L34" s="54">
        <f>K34*12</f>
        <v>0</v>
      </c>
      <c r="M34" s="55"/>
      <c r="N34" s="56"/>
      <c r="O34" s="69">
        <f>Budget!O34*0.25</f>
        <v>0</v>
      </c>
      <c r="P34" s="265">
        <f>Budget!P34*0.25</f>
        <v>0</v>
      </c>
      <c r="Q34" s="69">
        <f>Budget!Q34*0.25</f>
        <v>0</v>
      </c>
      <c r="R34" s="69">
        <f>Budget!R34*0.25</f>
        <v>0</v>
      </c>
      <c r="S34" s="265">
        <f>Budget!S34*0.25</f>
        <v>0</v>
      </c>
      <c r="T34" s="69">
        <f>Budget!T34*0.25</f>
        <v>0</v>
      </c>
      <c r="U34" s="69">
        <f>Budget!U34*0.25</f>
        <v>0</v>
      </c>
      <c r="V34" s="265">
        <f>Budget!V34*0.25</f>
        <v>0</v>
      </c>
      <c r="W34" s="69">
        <f>Budget!W34*0.25</f>
        <v>0</v>
      </c>
      <c r="X34" s="69">
        <f>Budget!X34*0.25</f>
        <v>0</v>
      </c>
      <c r="Y34" s="265">
        <f>Budget!Y34*0.25</f>
        <v>0</v>
      </c>
      <c r="Z34" s="69">
        <f>Budget!Z34*0.25</f>
        <v>0</v>
      </c>
      <c r="AA34" s="69">
        <f>Budget!AA34*0.25</f>
        <v>0</v>
      </c>
      <c r="AB34" s="265">
        <f>Budget!AB34*0.25</f>
        <v>0</v>
      </c>
      <c r="AC34" s="69">
        <f>Budget!AC34*0.25</f>
        <v>0</v>
      </c>
      <c r="AD34" s="69">
        <f t="shared" ref="AD34:AD35" si="13">O34+R34+U34+X34+AA34</f>
        <v>0</v>
      </c>
      <c r="AE34" s="70">
        <f t="shared" ref="AE34:AE35" si="14">P34+S34+V34+Y34+AB34</f>
        <v>0</v>
      </c>
      <c r="AF34" s="69">
        <f t="shared" ref="AF34:AF35" si="15">Q34+T34+W34+Z34+AC34</f>
        <v>0</v>
      </c>
      <c r="AG34" s="69">
        <f t="shared" si="3"/>
        <v>0</v>
      </c>
    </row>
    <row r="35" spans="1:36" x14ac:dyDescent="0.25">
      <c r="A35" s="93">
        <v>550000</v>
      </c>
      <c r="B35" s="33" t="s">
        <v>16</v>
      </c>
      <c r="C35" s="10"/>
      <c r="D35" s="19"/>
      <c r="E35" s="20" t="s">
        <v>12</v>
      </c>
      <c r="F35" s="29"/>
      <c r="G35" s="22"/>
      <c r="H35" s="23"/>
      <c r="I35" s="24"/>
      <c r="J35" s="25"/>
      <c r="K35" s="53"/>
      <c r="L35" s="54"/>
      <c r="M35" s="55"/>
      <c r="N35" s="56"/>
      <c r="O35" s="69">
        <f>Budget!O35*0.25</f>
        <v>0</v>
      </c>
      <c r="P35" s="265">
        <f>Budget!P35*0.25</f>
        <v>0</v>
      </c>
      <c r="Q35" s="69">
        <f>Budget!Q35*0.25</f>
        <v>0</v>
      </c>
      <c r="R35" s="69">
        <f>Budget!R35*0.25</f>
        <v>0</v>
      </c>
      <c r="S35" s="265">
        <f>Budget!S35*0.25</f>
        <v>0</v>
      </c>
      <c r="T35" s="69">
        <f>Budget!T35*0.25</f>
        <v>0</v>
      </c>
      <c r="U35" s="69">
        <f>Budget!U35*0.25</f>
        <v>0</v>
      </c>
      <c r="V35" s="265">
        <f>Budget!V35*0.25</f>
        <v>0</v>
      </c>
      <c r="W35" s="69">
        <f>Budget!W35*0.25</f>
        <v>0</v>
      </c>
      <c r="X35" s="69">
        <f>Budget!X35*0.25</f>
        <v>0</v>
      </c>
      <c r="Y35" s="265">
        <f>Budget!Y35*0.25</f>
        <v>0</v>
      </c>
      <c r="Z35" s="69">
        <f>Budget!Z35*0.25</f>
        <v>0</v>
      </c>
      <c r="AA35" s="69">
        <f>Budget!AA35*0.25</f>
        <v>0</v>
      </c>
      <c r="AB35" s="265">
        <f>Budget!AB35*0.25</f>
        <v>0</v>
      </c>
      <c r="AC35" s="69">
        <f>Budget!AC35*0.25</f>
        <v>0</v>
      </c>
      <c r="AD35" s="69">
        <f t="shared" si="13"/>
        <v>0</v>
      </c>
      <c r="AE35" s="70">
        <f t="shared" si="14"/>
        <v>0</v>
      </c>
      <c r="AF35" s="69">
        <f t="shared" si="15"/>
        <v>0</v>
      </c>
      <c r="AG35" s="69">
        <f t="shared" si="3"/>
        <v>0</v>
      </c>
    </row>
    <row r="36" spans="1:36" x14ac:dyDescent="0.25">
      <c r="A36" s="93"/>
      <c r="B36" s="18"/>
      <c r="C36" s="10"/>
      <c r="D36" s="19"/>
      <c r="E36" s="19"/>
      <c r="F36" s="21"/>
      <c r="G36" s="22"/>
      <c r="H36" s="23"/>
      <c r="I36" s="24"/>
      <c r="J36" s="25"/>
      <c r="K36" s="53"/>
      <c r="L36" s="54"/>
      <c r="M36" s="55"/>
      <c r="N36" s="56"/>
      <c r="O36" s="69"/>
      <c r="P36" s="70"/>
      <c r="Q36" s="248"/>
      <c r="R36" s="69"/>
      <c r="S36" s="70"/>
      <c r="T36" s="248"/>
      <c r="U36" s="69"/>
      <c r="V36" s="70"/>
      <c r="W36" s="248"/>
      <c r="X36" s="69"/>
      <c r="Y36" s="70"/>
      <c r="Z36" s="248"/>
      <c r="AA36" s="69"/>
      <c r="AB36" s="70"/>
      <c r="AC36" s="248"/>
      <c r="AD36" s="69"/>
      <c r="AE36" s="70"/>
      <c r="AF36" s="248"/>
      <c r="AG36" s="69">
        <f t="shared" si="3"/>
        <v>0</v>
      </c>
    </row>
    <row r="37" spans="1:36" x14ac:dyDescent="0.25">
      <c r="A37" s="93"/>
      <c r="B37" s="18"/>
      <c r="C37" s="10"/>
      <c r="D37" s="19"/>
      <c r="E37" s="19"/>
      <c r="F37" s="21"/>
      <c r="G37" s="58"/>
      <c r="H37" s="59"/>
      <c r="I37" s="24"/>
      <c r="J37" s="60"/>
      <c r="K37" s="61"/>
      <c r="L37" s="62"/>
      <c r="M37" s="55"/>
      <c r="N37" s="63"/>
      <c r="O37" s="69"/>
      <c r="P37" s="70"/>
      <c r="Q37" s="248"/>
      <c r="R37" s="69"/>
      <c r="S37" s="70"/>
      <c r="T37" s="248"/>
      <c r="U37" s="69"/>
      <c r="V37" s="70"/>
      <c r="W37" s="248"/>
      <c r="X37" s="69"/>
      <c r="Y37" s="265"/>
      <c r="Z37" s="248"/>
      <c r="AA37" s="69"/>
      <c r="AB37" s="70"/>
      <c r="AC37" s="248"/>
      <c r="AD37" s="69"/>
      <c r="AE37" s="70"/>
      <c r="AF37" s="248"/>
      <c r="AG37" s="69">
        <f t="shared" si="3"/>
        <v>0</v>
      </c>
    </row>
    <row r="38" spans="1:36" x14ac:dyDescent="0.25">
      <c r="A38" s="95"/>
      <c r="B38" s="18" t="s">
        <v>67</v>
      </c>
      <c r="C38" s="19"/>
      <c r="D38" s="19"/>
      <c r="E38" s="34"/>
      <c r="F38" s="21"/>
      <c r="G38" s="35"/>
      <c r="H38" s="35"/>
      <c r="I38" s="35"/>
      <c r="J38" s="36"/>
      <c r="K38" s="35"/>
      <c r="L38" s="35"/>
      <c r="M38" s="35"/>
      <c r="N38" s="36"/>
      <c r="O38" s="69">
        <f>O34+O28+O23+O18+O14+O15+O19+O24+O31</f>
        <v>0</v>
      </c>
      <c r="P38" s="265">
        <f t="shared" ref="P38:AB38" si="16">P34+P28+P23+P18+P14+P15+P19+P24+P31</f>
        <v>0</v>
      </c>
      <c r="Q38" s="69">
        <f>Budget!Q38*0.25</f>
        <v>0</v>
      </c>
      <c r="R38" s="69">
        <f t="shared" si="16"/>
        <v>0</v>
      </c>
      <c r="S38" s="265">
        <f t="shared" si="16"/>
        <v>0</v>
      </c>
      <c r="T38" s="69">
        <f>Budget!T38*0.25</f>
        <v>0</v>
      </c>
      <c r="U38" s="69">
        <f t="shared" si="16"/>
        <v>0</v>
      </c>
      <c r="V38" s="265">
        <f t="shared" si="16"/>
        <v>0</v>
      </c>
      <c r="W38" s="69">
        <f>Budget!W38*0.25</f>
        <v>0</v>
      </c>
      <c r="X38" s="69">
        <f t="shared" si="16"/>
        <v>0</v>
      </c>
      <c r="Y38" s="265">
        <f t="shared" si="16"/>
        <v>0</v>
      </c>
      <c r="Z38" s="69">
        <f>Budget!Z38*0.25</f>
        <v>0</v>
      </c>
      <c r="AA38" s="69">
        <f t="shared" si="16"/>
        <v>0</v>
      </c>
      <c r="AB38" s="265">
        <f t="shared" si="16"/>
        <v>0</v>
      </c>
      <c r="AC38" s="69">
        <f>Budget!AC38*0.25</f>
        <v>0</v>
      </c>
      <c r="AD38" s="69">
        <f>AA38+X38+U38+R38+O38</f>
        <v>0</v>
      </c>
      <c r="AE38" s="70">
        <f>AB38+Y38+V38+S38+P38</f>
        <v>0</v>
      </c>
      <c r="AF38" s="69">
        <f t="shared" ref="AF38:AF88" si="17">Q38+T38+W38+Z38+AC38</f>
        <v>0</v>
      </c>
      <c r="AG38" s="69">
        <f t="shared" si="3"/>
        <v>0</v>
      </c>
    </row>
    <row r="39" spans="1:36" x14ac:dyDescent="0.25">
      <c r="A39" s="95"/>
      <c r="B39" s="18" t="s">
        <v>68</v>
      </c>
      <c r="C39" s="19"/>
      <c r="D39" s="19"/>
      <c r="E39" s="34"/>
      <c r="F39" s="21"/>
      <c r="G39" s="35"/>
      <c r="H39" s="35"/>
      <c r="I39" s="35"/>
      <c r="J39" s="36"/>
      <c r="K39" s="35"/>
      <c r="L39" s="35"/>
      <c r="M39" s="35"/>
      <c r="N39" s="36"/>
      <c r="O39" s="69">
        <f>O35+O29+O25+O21+O16+O17+O20+O26+O32</f>
        <v>0</v>
      </c>
      <c r="P39" s="265">
        <f t="shared" ref="P39:AB39" si="18">P35+P29+P25+P21+P16+P17+P20+P26+P32</f>
        <v>0</v>
      </c>
      <c r="Q39" s="69">
        <f>Budget!Q39*0.25</f>
        <v>0</v>
      </c>
      <c r="R39" s="69">
        <f t="shared" si="18"/>
        <v>0</v>
      </c>
      <c r="S39" s="265">
        <f t="shared" si="18"/>
        <v>0</v>
      </c>
      <c r="T39" s="69">
        <f>Budget!T39*0.25</f>
        <v>0</v>
      </c>
      <c r="U39" s="69">
        <f t="shared" si="18"/>
        <v>0</v>
      </c>
      <c r="V39" s="265">
        <f t="shared" si="18"/>
        <v>0</v>
      </c>
      <c r="W39" s="69">
        <f>Budget!W39*0.25</f>
        <v>0</v>
      </c>
      <c r="X39" s="69">
        <f t="shared" si="18"/>
        <v>0</v>
      </c>
      <c r="Y39" s="265">
        <f t="shared" si="18"/>
        <v>0</v>
      </c>
      <c r="Z39" s="69">
        <f>Budget!Z39*0.25</f>
        <v>0</v>
      </c>
      <c r="AA39" s="69">
        <f t="shared" si="18"/>
        <v>0</v>
      </c>
      <c r="AB39" s="265">
        <f t="shared" si="18"/>
        <v>0</v>
      </c>
      <c r="AC39" s="69">
        <f>Budget!AC39*0.25</f>
        <v>0</v>
      </c>
      <c r="AD39" s="69">
        <f>AA39+X39+U39+R39+O39</f>
        <v>0</v>
      </c>
      <c r="AE39" s="70">
        <f>P39+S39+V39+Y39+AB39</f>
        <v>0</v>
      </c>
      <c r="AF39" s="69">
        <f t="shared" si="17"/>
        <v>0</v>
      </c>
      <c r="AG39" s="69">
        <f t="shared" si="3"/>
        <v>0</v>
      </c>
    </row>
    <row r="40" spans="1:36" s="71" customFormat="1" x14ac:dyDescent="0.25">
      <c r="A40" s="96"/>
      <c r="B40" s="18" t="s">
        <v>69</v>
      </c>
      <c r="C40" s="10"/>
      <c r="D40" s="10"/>
      <c r="E40" s="75"/>
      <c r="F40" s="44"/>
      <c r="G40" s="76"/>
      <c r="H40" s="76"/>
      <c r="I40" s="76"/>
      <c r="J40" s="77"/>
      <c r="K40" s="76"/>
      <c r="L40" s="76"/>
      <c r="M40" s="76"/>
      <c r="N40" s="77"/>
      <c r="O40" s="78">
        <f t="shared" ref="O40:AE40" si="19">SUM(O38:O39)</f>
        <v>0</v>
      </c>
      <c r="P40" s="79">
        <f t="shared" si="19"/>
        <v>0</v>
      </c>
      <c r="Q40" s="69">
        <f>Budget!Q40*0.25</f>
        <v>0</v>
      </c>
      <c r="R40" s="78">
        <f t="shared" si="19"/>
        <v>0</v>
      </c>
      <c r="S40" s="79">
        <f t="shared" si="19"/>
        <v>0</v>
      </c>
      <c r="T40" s="69">
        <f>Budget!T40*0.25</f>
        <v>0</v>
      </c>
      <c r="U40" s="78">
        <f t="shared" si="19"/>
        <v>0</v>
      </c>
      <c r="V40" s="79">
        <f t="shared" si="19"/>
        <v>0</v>
      </c>
      <c r="W40" s="69">
        <f>Budget!W40*0.25</f>
        <v>0</v>
      </c>
      <c r="X40" s="78">
        <f t="shared" si="19"/>
        <v>0</v>
      </c>
      <c r="Y40" s="79">
        <f t="shared" si="19"/>
        <v>0</v>
      </c>
      <c r="Z40" s="69">
        <f>Budget!Z40*0.25</f>
        <v>0</v>
      </c>
      <c r="AA40" s="78">
        <f t="shared" si="19"/>
        <v>0</v>
      </c>
      <c r="AB40" s="79">
        <f t="shared" si="19"/>
        <v>0</v>
      </c>
      <c r="AC40" s="69">
        <f>Budget!AC40*0.25</f>
        <v>0</v>
      </c>
      <c r="AD40" s="78">
        <f t="shared" si="19"/>
        <v>0</v>
      </c>
      <c r="AE40" s="79">
        <f t="shared" si="19"/>
        <v>0</v>
      </c>
      <c r="AF40" s="69">
        <f t="shared" si="17"/>
        <v>0</v>
      </c>
      <c r="AG40" s="69">
        <f t="shared" si="3"/>
        <v>0</v>
      </c>
    </row>
    <row r="41" spans="1:36" x14ac:dyDescent="0.25">
      <c r="A41" s="93"/>
      <c r="B41" s="33"/>
      <c r="C41" s="1"/>
      <c r="D41" s="1"/>
      <c r="E41" s="1"/>
      <c r="F41" s="14"/>
      <c r="G41" s="1"/>
      <c r="H41" s="1"/>
      <c r="I41" s="1"/>
      <c r="J41" s="1"/>
      <c r="K41" s="1"/>
      <c r="L41" s="1"/>
      <c r="M41" s="1"/>
      <c r="N41" s="1"/>
      <c r="Q41" s="246"/>
      <c r="T41" s="246"/>
      <c r="W41" s="246"/>
      <c r="Z41" s="246"/>
      <c r="AC41" s="246"/>
      <c r="AF41" s="69">
        <f t="shared" si="17"/>
        <v>0</v>
      </c>
      <c r="AG41" s="69">
        <f t="shared" si="3"/>
        <v>0</v>
      </c>
    </row>
    <row r="42" spans="1:36" s="71" customFormat="1" x14ac:dyDescent="0.25">
      <c r="A42" s="92"/>
      <c r="B42" s="18" t="s">
        <v>19</v>
      </c>
      <c r="C42" s="80"/>
      <c r="D42" s="80"/>
      <c r="E42" s="80"/>
      <c r="F42" s="81"/>
      <c r="G42" s="80"/>
      <c r="H42" s="80"/>
      <c r="I42" s="80"/>
      <c r="J42" s="80"/>
      <c r="K42" s="80"/>
      <c r="L42" s="80"/>
      <c r="M42" s="80"/>
      <c r="N42" s="80"/>
      <c r="O42" s="71">
        <f>SUM(O43:O44)</f>
        <v>0</v>
      </c>
      <c r="P42" s="72">
        <f t="shared" ref="P42:S42" si="20">SUM(P43:P44)</f>
        <v>0</v>
      </c>
      <c r="Q42" s="250"/>
      <c r="R42" s="84">
        <f>SUM(R43:R44)</f>
        <v>0</v>
      </c>
      <c r="S42" s="72">
        <f t="shared" si="20"/>
        <v>0</v>
      </c>
      <c r="T42" s="250"/>
      <c r="U42" s="84">
        <f>SUM(U43:U44)</f>
        <v>0</v>
      </c>
      <c r="V42" s="72">
        <f>SUM(V43:V44)</f>
        <v>0</v>
      </c>
      <c r="W42" s="250"/>
      <c r="X42" s="84">
        <f>SUM(X43:X45)</f>
        <v>0</v>
      </c>
      <c r="Y42" s="85">
        <f>SUM(Y43:Y44)</f>
        <v>0</v>
      </c>
      <c r="Z42" s="250"/>
      <c r="AA42" s="84">
        <f>SUM(AA43:AA44)</f>
        <v>0</v>
      </c>
      <c r="AB42" s="85">
        <f>SUM(AB43:AB44)</f>
        <v>0</v>
      </c>
      <c r="AC42" s="250"/>
      <c r="AD42" s="71">
        <f>O42+R42+U42+X42+AA42</f>
        <v>0</v>
      </c>
      <c r="AE42" s="72">
        <f>AB42+Y42+V42+S42+P42</f>
        <v>0</v>
      </c>
      <c r="AF42" s="69">
        <f t="shared" si="17"/>
        <v>0</v>
      </c>
      <c r="AG42" s="69">
        <f t="shared" si="3"/>
        <v>0</v>
      </c>
    </row>
    <row r="43" spans="1:36" x14ac:dyDescent="0.25">
      <c r="A43" s="93">
        <v>800000</v>
      </c>
      <c r="B43" s="26" t="s">
        <v>20</v>
      </c>
      <c r="C43" s="1"/>
      <c r="D43" s="1"/>
      <c r="E43" s="1"/>
      <c r="F43" s="14"/>
      <c r="G43" s="1"/>
      <c r="H43" s="1"/>
      <c r="I43" s="1"/>
      <c r="J43" s="1"/>
      <c r="K43" s="1"/>
      <c r="L43" s="1"/>
      <c r="M43" s="1"/>
      <c r="N43" s="1"/>
      <c r="O43" s="67">
        <f>Budget!O43*0.25</f>
        <v>0</v>
      </c>
      <c r="P43" s="266">
        <f>Budget!P43*0.25</f>
        <v>0</v>
      </c>
      <c r="Q43" s="67">
        <f>Budget!Q43*0.25</f>
        <v>0</v>
      </c>
      <c r="R43" s="67">
        <f>Budget!R43*0.25</f>
        <v>0</v>
      </c>
      <c r="S43" s="266">
        <f>Budget!S43*0.25</f>
        <v>0</v>
      </c>
      <c r="T43" s="67">
        <f>Budget!T43*0.25</f>
        <v>0</v>
      </c>
      <c r="U43" s="67">
        <f>Budget!U43*0.25</f>
        <v>0</v>
      </c>
      <c r="V43" s="266">
        <f>Budget!V43*0.25</f>
        <v>0</v>
      </c>
      <c r="W43" s="67">
        <f>Budget!W43*0.25</f>
        <v>0</v>
      </c>
      <c r="X43" s="67">
        <f>Budget!X43*0.25</f>
        <v>0</v>
      </c>
      <c r="Y43" s="266">
        <f>Budget!Y43*0.25</f>
        <v>0</v>
      </c>
      <c r="Z43" s="67">
        <f>Budget!Z43*0.25</f>
        <v>0</v>
      </c>
      <c r="AA43" s="67">
        <f>Budget!AA43*0.25</f>
        <v>0</v>
      </c>
      <c r="AB43" s="266">
        <f>Budget!AB43*0.25</f>
        <v>0</v>
      </c>
      <c r="AC43" s="67">
        <f>Budget!AC43*0.25</f>
        <v>0</v>
      </c>
      <c r="AD43" s="67"/>
      <c r="AE43" s="70">
        <f t="shared" ref="AE43" si="21">P43+S43+V43+Y43+AB43</f>
        <v>0</v>
      </c>
      <c r="AF43" s="69">
        <f t="shared" si="17"/>
        <v>0</v>
      </c>
      <c r="AG43" s="69">
        <f t="shared" si="3"/>
        <v>0</v>
      </c>
    </row>
    <row r="44" spans="1:36" s="245" customFormat="1" x14ac:dyDescent="0.25">
      <c r="A44" s="93"/>
      <c r="B44" s="33"/>
      <c r="C44" s="1"/>
      <c r="D44" s="1"/>
      <c r="E44" s="1"/>
      <c r="F44" s="14"/>
      <c r="G44" s="1"/>
      <c r="H44" s="1"/>
      <c r="I44" s="1"/>
      <c r="J44" s="1"/>
      <c r="K44" s="1"/>
      <c r="L44" s="1"/>
      <c r="M44" s="1"/>
      <c r="N44" s="1"/>
      <c r="P44" s="266"/>
      <c r="Q44" s="246"/>
      <c r="S44" s="266"/>
      <c r="T44" s="246"/>
      <c r="V44" s="266"/>
      <c r="W44" s="246"/>
      <c r="Y44" s="266"/>
      <c r="Z44" s="246"/>
      <c r="AB44" s="266"/>
      <c r="AC44" s="246"/>
      <c r="AE44" s="266"/>
      <c r="AF44" s="69">
        <f t="shared" si="17"/>
        <v>0</v>
      </c>
      <c r="AG44" s="69">
        <f t="shared" si="3"/>
        <v>0</v>
      </c>
      <c r="AJ44" s="266"/>
    </row>
    <row r="45" spans="1:36" x14ac:dyDescent="0.25">
      <c r="A45" s="93"/>
      <c r="B45" s="33"/>
      <c r="C45" s="19"/>
      <c r="D45" s="19"/>
      <c r="E45" s="19"/>
      <c r="F45" s="21"/>
      <c r="G45" s="19"/>
      <c r="H45" s="19"/>
      <c r="I45" s="19"/>
      <c r="J45" s="19"/>
      <c r="K45" s="19"/>
      <c r="L45" s="19"/>
      <c r="M45" s="19"/>
      <c r="N45" s="19"/>
      <c r="Q45" s="246"/>
      <c r="T45" s="246"/>
      <c r="W45" s="246"/>
      <c r="Z45" s="246"/>
      <c r="AC45" s="246"/>
      <c r="AF45" s="69">
        <f t="shared" si="17"/>
        <v>0</v>
      </c>
      <c r="AG45" s="69">
        <f t="shared" si="3"/>
        <v>0</v>
      </c>
    </row>
    <row r="46" spans="1:36" s="71" customFormat="1" x14ac:dyDescent="0.25">
      <c r="A46" s="96"/>
      <c r="B46" s="18" t="s">
        <v>306</v>
      </c>
      <c r="C46" s="10" t="s">
        <v>21</v>
      </c>
      <c r="D46" s="10" t="s">
        <v>22</v>
      </c>
      <c r="E46" s="10" t="s">
        <v>23</v>
      </c>
      <c r="F46" s="44"/>
      <c r="G46" s="10"/>
      <c r="H46" s="10"/>
      <c r="I46" s="10"/>
      <c r="J46" s="10"/>
      <c r="K46" s="10"/>
      <c r="L46" s="10"/>
      <c r="M46" s="10"/>
      <c r="N46" s="10"/>
      <c r="O46" s="71">
        <f>SUM(O47:O49)</f>
        <v>0</v>
      </c>
      <c r="P46" s="72">
        <f t="shared" ref="P46" si="22">SUM(P47:P49)</f>
        <v>0</v>
      </c>
      <c r="Q46" s="250">
        <f>SUM(Q47:Q49)</f>
        <v>0</v>
      </c>
      <c r="R46" s="282">
        <f>SUM(R47:R49)*D9</f>
        <v>0</v>
      </c>
      <c r="S46" s="268">
        <f>SUM(S47:S49)*D9</f>
        <v>0</v>
      </c>
      <c r="T46" s="250">
        <f>SUM(T47:T49)</f>
        <v>0</v>
      </c>
      <c r="U46" s="282">
        <f>SUM(U47:U49)*F9</f>
        <v>0</v>
      </c>
      <c r="V46" s="268">
        <f>SUM(V47:V49)*F9</f>
        <v>0</v>
      </c>
      <c r="W46" s="250">
        <f>SUM(W47:W49)</f>
        <v>0</v>
      </c>
      <c r="X46" s="282">
        <f>SUM(X47:X49)*H9</f>
        <v>0</v>
      </c>
      <c r="Y46" s="268">
        <f>SUM(Y47:Y49)*H9</f>
        <v>0</v>
      </c>
      <c r="Z46" s="250">
        <f>SUM(Z47:Z49)</f>
        <v>0</v>
      </c>
      <c r="AA46" s="282">
        <f>SUM(AA47:AA49)*J9</f>
        <v>0</v>
      </c>
      <c r="AB46" s="85">
        <f>SUM(AB47:AB49)*J9</f>
        <v>0</v>
      </c>
      <c r="AC46" s="250"/>
      <c r="AE46" s="72"/>
      <c r="AF46" s="69">
        <f t="shared" si="17"/>
        <v>0</v>
      </c>
      <c r="AG46" s="69">
        <f t="shared" si="3"/>
        <v>0</v>
      </c>
    </row>
    <row r="47" spans="1:36" x14ac:dyDescent="0.25">
      <c r="A47" s="93">
        <v>641000</v>
      </c>
      <c r="B47" s="26" t="s">
        <v>305</v>
      </c>
      <c r="C47" s="19"/>
      <c r="D47" s="19"/>
      <c r="E47" s="19"/>
      <c r="F47" s="21"/>
      <c r="G47" s="19"/>
      <c r="H47" s="19"/>
      <c r="I47" s="19"/>
      <c r="J47" s="19"/>
      <c r="K47" s="19"/>
      <c r="L47" s="19"/>
      <c r="M47" s="19"/>
      <c r="N47" s="19"/>
      <c r="O47" s="67">
        <f>Budget!O47*0.25</f>
        <v>0</v>
      </c>
      <c r="P47" s="266">
        <f>Budget!P47*0.25</f>
        <v>0</v>
      </c>
      <c r="Q47" s="67">
        <f>Budget!Q47*0.25</f>
        <v>0</v>
      </c>
      <c r="R47" s="67">
        <f>Budget!R47*0.25</f>
        <v>0</v>
      </c>
      <c r="S47" s="266">
        <f>Budget!S47*0.25</f>
        <v>0</v>
      </c>
      <c r="T47" s="67">
        <f>Budget!T47*0.25</f>
        <v>0</v>
      </c>
      <c r="U47" s="67">
        <f>Budget!U47*0.25</f>
        <v>0</v>
      </c>
      <c r="V47" s="266">
        <f>Budget!V47*0.25</f>
        <v>0</v>
      </c>
      <c r="W47" s="67">
        <f>Budget!W47*0.25</f>
        <v>0</v>
      </c>
      <c r="X47" s="67">
        <f>Budget!X47*0.25</f>
        <v>0</v>
      </c>
      <c r="Y47" s="266">
        <f>Budget!Y47*0.25</f>
        <v>0</v>
      </c>
      <c r="Z47" s="67">
        <f>Budget!Z47*0.25</f>
        <v>0</v>
      </c>
      <c r="AA47" s="67">
        <f>Budget!AA47*0.25</f>
        <v>0</v>
      </c>
      <c r="AB47" s="266">
        <f>Budget!AB47*0.25</f>
        <v>0</v>
      </c>
      <c r="AC47" s="67">
        <f>Budget!AC47*0.25</f>
        <v>0</v>
      </c>
      <c r="AD47" s="67"/>
      <c r="AE47" s="70">
        <f t="shared" ref="AE47:AE50" si="23">P47+S47+V47+Y47+AB47</f>
        <v>0</v>
      </c>
      <c r="AF47" s="69">
        <f t="shared" si="17"/>
        <v>0</v>
      </c>
      <c r="AG47" s="69">
        <f t="shared" si="3"/>
        <v>0</v>
      </c>
    </row>
    <row r="48" spans="1:36" x14ac:dyDescent="0.25">
      <c r="A48" s="93">
        <v>641200</v>
      </c>
      <c r="B48" s="26" t="s">
        <v>24</v>
      </c>
      <c r="C48" s="19"/>
      <c r="D48" s="19"/>
      <c r="E48" s="19"/>
      <c r="F48" s="21"/>
      <c r="G48" s="19"/>
      <c r="H48" s="19"/>
      <c r="I48" s="19"/>
      <c r="J48" s="19"/>
      <c r="K48" s="19"/>
      <c r="L48" s="19"/>
      <c r="M48" s="19"/>
      <c r="N48" s="19"/>
      <c r="O48" s="67">
        <f>Budget!O48*0.25</f>
        <v>0</v>
      </c>
      <c r="P48" s="266">
        <f>Budget!P48*0.25</f>
        <v>0</v>
      </c>
      <c r="Q48" s="67">
        <f>Budget!Q48*0.25</f>
        <v>0</v>
      </c>
      <c r="R48" s="67">
        <f>Budget!R48*0.25</f>
        <v>0</v>
      </c>
      <c r="S48" s="266">
        <f>Budget!S48*0.25</f>
        <v>0</v>
      </c>
      <c r="T48" s="67">
        <f>Budget!T48*0.25</f>
        <v>0</v>
      </c>
      <c r="U48" s="67">
        <f>Budget!U48*0.25</f>
        <v>0</v>
      </c>
      <c r="V48" s="266">
        <f>Budget!V48*0.25</f>
        <v>0</v>
      </c>
      <c r="W48" s="67">
        <f>Budget!W48*0.25</f>
        <v>0</v>
      </c>
      <c r="X48" s="67">
        <f>Budget!X48*0.25</f>
        <v>0</v>
      </c>
      <c r="Y48" s="266">
        <f>Budget!Y48*0.25</f>
        <v>0</v>
      </c>
      <c r="Z48" s="67">
        <f>Budget!Z48*0.25</f>
        <v>0</v>
      </c>
      <c r="AA48" s="67">
        <f>Budget!AA48*0.25</f>
        <v>0</v>
      </c>
      <c r="AB48" s="266">
        <f>Budget!AB48*0.25</f>
        <v>0</v>
      </c>
      <c r="AC48" s="67">
        <f>Budget!AC48*0.25</f>
        <v>0</v>
      </c>
      <c r="AD48" s="67"/>
      <c r="AE48" s="70">
        <f t="shared" si="23"/>
        <v>0</v>
      </c>
      <c r="AF48" s="69">
        <f t="shared" si="17"/>
        <v>0</v>
      </c>
      <c r="AG48" s="69">
        <f t="shared" si="3"/>
        <v>0</v>
      </c>
    </row>
    <row r="49" spans="1:36" x14ac:dyDescent="0.25">
      <c r="A49" s="93">
        <v>641290</v>
      </c>
      <c r="B49" s="26" t="s">
        <v>25</v>
      </c>
      <c r="C49" s="19"/>
      <c r="D49" s="19"/>
      <c r="E49" s="19"/>
      <c r="F49" s="21"/>
      <c r="G49" s="19"/>
      <c r="H49" s="19"/>
      <c r="I49" s="19"/>
      <c r="J49" s="19"/>
      <c r="K49" s="19"/>
      <c r="L49" s="19"/>
      <c r="M49" s="19"/>
      <c r="N49" s="19"/>
      <c r="O49" s="67">
        <f>Budget!O49*0.25</f>
        <v>0</v>
      </c>
      <c r="P49" s="266">
        <f>Budget!P49*0.25</f>
        <v>0</v>
      </c>
      <c r="Q49" s="67">
        <f>Budget!Q49*0.25</f>
        <v>0</v>
      </c>
      <c r="R49" s="67">
        <f>Budget!R49*0.25</f>
        <v>0</v>
      </c>
      <c r="S49" s="266">
        <f>Budget!S49*0.25</f>
        <v>0</v>
      </c>
      <c r="T49" s="67">
        <f>Budget!T49*0.25</f>
        <v>0</v>
      </c>
      <c r="U49" s="67">
        <f>Budget!U49*0.25</f>
        <v>0</v>
      </c>
      <c r="V49" s="266">
        <f>Budget!V49*0.25</f>
        <v>0</v>
      </c>
      <c r="W49" s="67">
        <f>Budget!W49*0.25</f>
        <v>0</v>
      </c>
      <c r="X49" s="67">
        <f>Budget!X49*0.25</f>
        <v>0</v>
      </c>
      <c r="Y49" s="266">
        <f>Budget!Y49*0.25</f>
        <v>0</v>
      </c>
      <c r="Z49" s="67">
        <f>Budget!Z49*0.25</f>
        <v>0</v>
      </c>
      <c r="AA49" s="67">
        <f>Budget!AA49*0.25</f>
        <v>0</v>
      </c>
      <c r="AB49" s="266">
        <f>Budget!AB49*0.25</f>
        <v>0</v>
      </c>
      <c r="AC49" s="67">
        <f>Budget!AC49*0.25</f>
        <v>0</v>
      </c>
      <c r="AD49" s="67"/>
      <c r="AE49" s="70">
        <f t="shared" si="23"/>
        <v>0</v>
      </c>
      <c r="AF49" s="69">
        <f t="shared" si="17"/>
        <v>0</v>
      </c>
      <c r="AG49" s="69">
        <f t="shared" si="3"/>
        <v>0</v>
      </c>
    </row>
    <row r="50" spans="1:36" x14ac:dyDescent="0.25">
      <c r="A50" s="93"/>
      <c r="B50" s="33"/>
      <c r="C50" s="19"/>
      <c r="D50" s="19"/>
      <c r="E50" s="19"/>
      <c r="F50" s="21"/>
      <c r="G50" s="19"/>
      <c r="H50" s="19"/>
      <c r="I50" s="19"/>
      <c r="J50" s="19"/>
      <c r="K50" s="19"/>
      <c r="L50" s="19"/>
      <c r="M50" s="19"/>
      <c r="N50" s="19"/>
      <c r="Q50" s="246"/>
      <c r="T50" s="246"/>
      <c r="W50" s="246"/>
      <c r="Y50" s="266"/>
      <c r="Z50" s="246"/>
      <c r="AC50" s="246"/>
      <c r="AE50" s="70">
        <f t="shared" si="23"/>
        <v>0</v>
      </c>
      <c r="AF50" s="69">
        <f t="shared" si="17"/>
        <v>0</v>
      </c>
      <c r="AG50" s="69">
        <f t="shared" si="3"/>
        <v>0</v>
      </c>
    </row>
    <row r="51" spans="1:36" s="71" customFormat="1" x14ac:dyDescent="0.25">
      <c r="A51" s="92"/>
      <c r="B51" s="18" t="s">
        <v>26</v>
      </c>
      <c r="C51" s="80"/>
      <c r="D51" s="80"/>
      <c r="E51" s="80"/>
      <c r="F51" s="81"/>
      <c r="G51" s="80"/>
      <c r="H51" s="80"/>
      <c r="I51" s="80"/>
      <c r="J51" s="80"/>
      <c r="K51" s="80"/>
      <c r="L51" s="80"/>
      <c r="M51" s="80"/>
      <c r="N51" s="80"/>
      <c r="O51" s="71">
        <f>SUM(O52:O55)</f>
        <v>0</v>
      </c>
      <c r="P51" s="72">
        <f t="shared" ref="P51" si="24">SUM(P52:P55)</f>
        <v>0</v>
      </c>
      <c r="Q51" s="84">
        <f>SUM(Q52:Q55)</f>
        <v>0</v>
      </c>
      <c r="R51" s="282">
        <f>SUM(R52:R55)*D9</f>
        <v>0</v>
      </c>
      <c r="S51" s="280">
        <f>SUM(S52:S55)*D9</f>
        <v>0</v>
      </c>
      <c r="T51" s="84">
        <f t="shared" ref="T51:Z51" si="25">SUM(T52:T55)</f>
        <v>0</v>
      </c>
      <c r="U51" s="282">
        <f>SUM(U52:U55)*F9</f>
        <v>0</v>
      </c>
      <c r="V51" s="280">
        <f>SUM(V52:V55)*F9</f>
        <v>0</v>
      </c>
      <c r="W51" s="84">
        <f t="shared" si="25"/>
        <v>0</v>
      </c>
      <c r="X51" s="282">
        <f>SUM(X52:X55)*H9</f>
        <v>0</v>
      </c>
      <c r="Y51" s="280">
        <f>SUM(Y52:Y55)*H9</f>
        <v>0</v>
      </c>
      <c r="Z51" s="84">
        <f t="shared" si="25"/>
        <v>0</v>
      </c>
      <c r="AA51" s="282">
        <f>SUM(AA52:AA55)*J9</f>
        <v>0</v>
      </c>
      <c r="AB51" s="280">
        <f>SUM(AB52:AB55)*J9</f>
        <v>0</v>
      </c>
      <c r="AC51" s="250"/>
      <c r="AE51" s="267"/>
      <c r="AF51" s="69">
        <f t="shared" si="17"/>
        <v>0</v>
      </c>
      <c r="AG51" s="69">
        <f t="shared" si="3"/>
        <v>0</v>
      </c>
    </row>
    <row r="52" spans="1:36" x14ac:dyDescent="0.25">
      <c r="A52" s="264">
        <v>783000</v>
      </c>
      <c r="B52" s="26" t="s">
        <v>27</v>
      </c>
      <c r="C52" s="1"/>
      <c r="D52" s="1"/>
      <c r="E52" s="1"/>
      <c r="F52" s="14"/>
      <c r="G52" s="1"/>
      <c r="H52" s="1"/>
      <c r="I52" s="1"/>
      <c r="J52" s="1"/>
      <c r="K52" s="1"/>
      <c r="L52" s="1"/>
      <c r="M52" s="1"/>
      <c r="N52" s="1"/>
      <c r="O52" s="67">
        <f>Budget!O52*0.25</f>
        <v>0</v>
      </c>
      <c r="P52" s="266">
        <f>Budget!P52*0.25</f>
        <v>0</v>
      </c>
      <c r="Q52" s="67">
        <f>Budget!Q52*0.25</f>
        <v>0</v>
      </c>
      <c r="R52" s="67">
        <f>Budget!R52*0.25</f>
        <v>0</v>
      </c>
      <c r="S52" s="266">
        <f>Budget!S52*0.25</f>
        <v>0</v>
      </c>
      <c r="T52" s="67">
        <f>Budget!T52*0.25</f>
        <v>0</v>
      </c>
      <c r="U52" s="67">
        <f>Budget!U52*0.25</f>
        <v>0</v>
      </c>
      <c r="V52" s="266">
        <f>Budget!V52*0.25</f>
        <v>0</v>
      </c>
      <c r="W52" s="67">
        <f>Budget!W52*0.25</f>
        <v>0</v>
      </c>
      <c r="X52" s="67">
        <f>Budget!X52*0.25</f>
        <v>0</v>
      </c>
      <c r="Y52" s="266">
        <f>Budget!Y52*0.25</f>
        <v>0</v>
      </c>
      <c r="Z52" s="67">
        <f>Budget!Z52*0.25</f>
        <v>0</v>
      </c>
      <c r="AA52" s="67">
        <f>Budget!AA52*0.25</f>
        <v>0</v>
      </c>
      <c r="AB52" s="266">
        <f>Budget!AB52*0.25</f>
        <v>0</v>
      </c>
      <c r="AC52" s="67">
        <f>Budget!AC52*0.25</f>
        <v>0</v>
      </c>
      <c r="AD52" s="67"/>
      <c r="AE52" s="70">
        <f t="shared" ref="AE52:AE55" si="26">P52+S52+V52+Y52+AB52</f>
        <v>0</v>
      </c>
      <c r="AF52" s="69">
        <f t="shared" si="17"/>
        <v>0</v>
      </c>
      <c r="AG52" s="69">
        <f t="shared" si="3"/>
        <v>0</v>
      </c>
    </row>
    <row r="53" spans="1:36" x14ac:dyDescent="0.25">
      <c r="A53" s="97">
        <v>641000</v>
      </c>
      <c r="B53" s="26" t="s">
        <v>317</v>
      </c>
      <c r="C53" s="1"/>
      <c r="D53" s="1"/>
      <c r="E53" s="1"/>
      <c r="F53" s="14"/>
      <c r="G53" s="1"/>
      <c r="H53" s="1"/>
      <c r="I53" s="1"/>
      <c r="J53" s="1"/>
      <c r="K53" s="1"/>
      <c r="L53" s="1"/>
      <c r="M53" s="1"/>
      <c r="N53" s="1"/>
      <c r="O53" s="67">
        <f>Budget!O52*0.25</f>
        <v>0</v>
      </c>
      <c r="P53" s="266">
        <f>Budget!P52*0.25</f>
        <v>0</v>
      </c>
      <c r="Q53" s="67">
        <f>Budget!Q52*0.25</f>
        <v>0</v>
      </c>
      <c r="R53" s="67">
        <f>Budget!R52*0.25</f>
        <v>0</v>
      </c>
      <c r="S53" s="266">
        <f>Budget!S52*0.25</f>
        <v>0</v>
      </c>
      <c r="T53" s="67">
        <f>Budget!T52*0.25</f>
        <v>0</v>
      </c>
      <c r="U53" s="67">
        <f>Budget!U52*0.25</f>
        <v>0</v>
      </c>
      <c r="V53" s="266">
        <f>Budget!V52*0.25</f>
        <v>0</v>
      </c>
      <c r="W53" s="67">
        <f>Budget!W52*0.25</f>
        <v>0</v>
      </c>
      <c r="X53" s="67">
        <f>Budget!X52*0.25</f>
        <v>0</v>
      </c>
      <c r="Y53" s="266">
        <f>Budget!Y52*0.25</f>
        <v>0</v>
      </c>
      <c r="Z53" s="67">
        <f>Budget!Z52*0.25</f>
        <v>0</v>
      </c>
      <c r="AA53" s="67">
        <f>Budget!AA52*0.25</f>
        <v>0</v>
      </c>
      <c r="AB53" s="266">
        <f>Budget!AB52*0.25</f>
        <v>0</v>
      </c>
      <c r="AC53" s="67">
        <f>Budget!AC52*0.25</f>
        <v>0</v>
      </c>
      <c r="AD53" s="67"/>
      <c r="AE53" s="70">
        <f t="shared" si="26"/>
        <v>0</v>
      </c>
      <c r="AF53" s="69">
        <f t="shared" si="17"/>
        <v>0</v>
      </c>
      <c r="AG53" s="69">
        <f t="shared" si="3"/>
        <v>0</v>
      </c>
    </row>
    <row r="54" spans="1:36" x14ac:dyDescent="0.25">
      <c r="A54" s="98">
        <v>751111</v>
      </c>
      <c r="B54" s="33" t="s">
        <v>28</v>
      </c>
      <c r="C54" s="1"/>
      <c r="D54" s="1"/>
      <c r="E54" s="1"/>
      <c r="F54" s="14"/>
      <c r="G54" s="1"/>
      <c r="H54" s="1"/>
      <c r="I54" s="1"/>
      <c r="J54" s="1"/>
      <c r="K54" s="1"/>
      <c r="L54" s="1"/>
      <c r="M54" s="1"/>
      <c r="N54" s="1"/>
      <c r="O54" s="67">
        <f>Budget!O54*0.25</f>
        <v>0</v>
      </c>
      <c r="P54" s="266">
        <f>Budget!P54*0.25</f>
        <v>0</v>
      </c>
      <c r="Q54" s="67">
        <f>Budget!Q54*0.25</f>
        <v>0</v>
      </c>
      <c r="R54" s="67">
        <f>Budget!R54*0.25</f>
        <v>0</v>
      </c>
      <c r="S54" s="266">
        <f>Budget!S54*0.25</f>
        <v>0</v>
      </c>
      <c r="T54" s="67">
        <f>Budget!T54*0.25</f>
        <v>0</v>
      </c>
      <c r="U54" s="67">
        <f>Budget!U54*0.25</f>
        <v>0</v>
      </c>
      <c r="V54" s="266">
        <f>Budget!V54*0.25</f>
        <v>0</v>
      </c>
      <c r="W54" s="67">
        <f>Budget!W54*0.25</f>
        <v>0</v>
      </c>
      <c r="X54" s="67">
        <f>Budget!X54*0.25</f>
        <v>0</v>
      </c>
      <c r="Y54" s="266">
        <f>Budget!Y54*0.25</f>
        <v>0</v>
      </c>
      <c r="Z54" s="67">
        <f>Budget!Z54*0.25</f>
        <v>0</v>
      </c>
      <c r="AA54" s="67">
        <f>Budget!AA54*0.25</f>
        <v>0</v>
      </c>
      <c r="AB54" s="266">
        <f>Budget!AB54*0.25</f>
        <v>0</v>
      </c>
      <c r="AC54" s="67">
        <f>Budget!AC54*0.25</f>
        <v>0</v>
      </c>
      <c r="AD54" s="67"/>
      <c r="AE54" s="70">
        <f t="shared" si="26"/>
        <v>0</v>
      </c>
      <c r="AF54" s="69">
        <f t="shared" si="17"/>
        <v>0</v>
      </c>
      <c r="AG54" s="69">
        <f t="shared" si="3"/>
        <v>0</v>
      </c>
    </row>
    <row r="55" spans="1:36" x14ac:dyDescent="0.25">
      <c r="A55" s="93">
        <v>751112</v>
      </c>
      <c r="B55" s="26" t="s">
        <v>318</v>
      </c>
      <c r="C55" s="1"/>
      <c r="D55" s="1"/>
      <c r="E55" s="1"/>
      <c r="F55" s="14"/>
      <c r="G55" s="1"/>
      <c r="H55" s="1"/>
      <c r="I55" s="1"/>
      <c r="J55" s="1"/>
      <c r="K55" s="1"/>
      <c r="L55" s="1"/>
      <c r="M55" s="1"/>
      <c r="N55" s="1"/>
      <c r="O55" s="67">
        <f>Budget!O55*0.25</f>
        <v>0</v>
      </c>
      <c r="P55" s="266">
        <f>Budget!P55*0.25</f>
        <v>0</v>
      </c>
      <c r="Q55" s="67">
        <f>Budget!Q55*0.25</f>
        <v>0</v>
      </c>
      <c r="R55" s="67">
        <f>Budget!R55*0.25</f>
        <v>0</v>
      </c>
      <c r="S55" s="266">
        <f>Budget!S55*0.25</f>
        <v>0</v>
      </c>
      <c r="T55" s="67">
        <f>Budget!T55*0.25</f>
        <v>0</v>
      </c>
      <c r="U55" s="67">
        <f>Budget!U55*0.25</f>
        <v>0</v>
      </c>
      <c r="V55" s="266">
        <f>Budget!V55*0.25</f>
        <v>0</v>
      </c>
      <c r="W55" s="67">
        <f>Budget!W55*0.25</f>
        <v>0</v>
      </c>
      <c r="X55" s="67">
        <f>Budget!X55*0.25</f>
        <v>0</v>
      </c>
      <c r="Y55" s="266">
        <f>Budget!Y55*0.25</f>
        <v>0</v>
      </c>
      <c r="Z55" s="67">
        <f>Budget!Z55*0.25</f>
        <v>0</v>
      </c>
      <c r="AA55" s="67">
        <f>Budget!AA55*0.25</f>
        <v>0</v>
      </c>
      <c r="AB55" s="266">
        <f>Budget!AB55*0.25</f>
        <v>0</v>
      </c>
      <c r="AC55" s="67">
        <f>Budget!AC55*0.25</f>
        <v>0</v>
      </c>
      <c r="AD55" s="67"/>
      <c r="AE55" s="70">
        <f t="shared" si="26"/>
        <v>0</v>
      </c>
      <c r="AF55" s="69">
        <f t="shared" si="17"/>
        <v>0</v>
      </c>
      <c r="AG55" s="69">
        <f t="shared" si="3"/>
        <v>0</v>
      </c>
    </row>
    <row r="56" spans="1:36" x14ac:dyDescent="0.25">
      <c r="A56" s="93"/>
      <c r="B56" s="18"/>
      <c r="C56" s="10"/>
      <c r="D56" s="1"/>
      <c r="E56" s="1"/>
      <c r="F56" s="14"/>
      <c r="G56" s="1"/>
      <c r="H56" s="1"/>
      <c r="I56" s="1"/>
      <c r="J56" s="1"/>
      <c r="K56" s="1"/>
      <c r="L56" s="1"/>
      <c r="M56" s="1"/>
      <c r="N56" s="1"/>
      <c r="Q56" s="246"/>
      <c r="T56" s="246"/>
      <c r="W56" s="246"/>
      <c r="Z56" s="246"/>
      <c r="AC56" s="246"/>
      <c r="AF56" s="69">
        <f t="shared" si="17"/>
        <v>0</v>
      </c>
      <c r="AG56" s="69">
        <f t="shared" si="3"/>
        <v>0</v>
      </c>
    </row>
    <row r="57" spans="1:36" s="71" customFormat="1" x14ac:dyDescent="0.25">
      <c r="A57" s="96"/>
      <c r="B57" s="18" t="s">
        <v>29</v>
      </c>
      <c r="C57" s="10"/>
      <c r="D57" s="10"/>
      <c r="E57" s="10"/>
      <c r="F57" s="44"/>
      <c r="G57" s="10"/>
      <c r="H57" s="10"/>
      <c r="I57" s="10"/>
      <c r="J57" s="10"/>
      <c r="K57" s="10"/>
      <c r="L57" s="10"/>
      <c r="M57" s="10"/>
      <c r="N57" s="10"/>
      <c r="O57" s="71">
        <f>SUM(O58:O68)</f>
        <v>0</v>
      </c>
      <c r="P57" s="71">
        <f>SUM(P58:P68)</f>
        <v>0</v>
      </c>
      <c r="Q57" s="71">
        <f>SUM(Q58:Q68)</f>
        <v>0</v>
      </c>
      <c r="R57" s="282">
        <f>SUM(R58:R68)*D9</f>
        <v>0</v>
      </c>
      <c r="S57" s="84">
        <f>SUM(S58:S68)*D9</f>
        <v>0</v>
      </c>
      <c r="T57" s="71">
        <f>SUM(T58:T68)</f>
        <v>0</v>
      </c>
      <c r="U57" s="282">
        <f>SUM(U58:U68)*F9</f>
        <v>0</v>
      </c>
      <c r="V57" s="84">
        <f>SUM(V58:V68)*F9</f>
        <v>0</v>
      </c>
      <c r="W57" s="71">
        <f>SUM(W58:W68)</f>
        <v>0</v>
      </c>
      <c r="X57" s="282">
        <f>SUM(X58:X68)*H9</f>
        <v>0</v>
      </c>
      <c r="Y57" s="84">
        <f>SUM(Y58:Y68)*H9</f>
        <v>0</v>
      </c>
      <c r="Z57" s="71">
        <f>SUM(Z58:Z68)</f>
        <v>0</v>
      </c>
      <c r="AA57" s="282">
        <f>SUM(AA58:AA68)*J9</f>
        <v>0</v>
      </c>
      <c r="AB57" s="84">
        <f>SUM(AB58:AB68)*J9</f>
        <v>0</v>
      </c>
      <c r="AC57" s="250"/>
      <c r="AD57" s="84"/>
      <c r="AE57" s="85"/>
      <c r="AF57" s="69">
        <f t="shared" si="17"/>
        <v>0</v>
      </c>
      <c r="AG57" s="69">
        <f t="shared" si="3"/>
        <v>0</v>
      </c>
    </row>
    <row r="58" spans="1:36" s="71" customFormat="1" x14ac:dyDescent="0.25">
      <c r="A58" s="96">
        <v>714000</v>
      </c>
      <c r="B58" s="26" t="s">
        <v>70</v>
      </c>
      <c r="C58" s="10"/>
      <c r="D58" s="10"/>
      <c r="E58" s="10"/>
      <c r="F58" s="44"/>
      <c r="G58" s="10"/>
      <c r="H58" s="10"/>
      <c r="I58" s="10"/>
      <c r="J58" s="10"/>
      <c r="K58" s="10"/>
      <c r="L58" s="10"/>
      <c r="M58" s="10"/>
      <c r="N58" s="10"/>
      <c r="O58" s="226">
        <f>Budget!O58*0.25</f>
        <v>0</v>
      </c>
      <c r="P58" s="267">
        <f>Budget!P58*0.25</f>
        <v>0</v>
      </c>
      <c r="Q58" s="226">
        <f>Budget!Q58*0.25</f>
        <v>0</v>
      </c>
      <c r="R58" s="226">
        <f>Budget!R58*0.25</f>
        <v>0</v>
      </c>
      <c r="S58" s="267">
        <f>Budget!S58*0.25</f>
        <v>0</v>
      </c>
      <c r="T58" s="226">
        <f>Budget!T58*0.25</f>
        <v>0</v>
      </c>
      <c r="U58" s="226">
        <f>Budget!U58*0.25</f>
        <v>0</v>
      </c>
      <c r="V58" s="267">
        <f>Budget!V58*0.25</f>
        <v>0</v>
      </c>
      <c r="W58" s="226">
        <f>Budget!W58*0.25</f>
        <v>0</v>
      </c>
      <c r="X58" s="226">
        <f>Budget!X58*0.25</f>
        <v>0</v>
      </c>
      <c r="Y58" s="267">
        <f>Budget!Y58*0.25</f>
        <v>0</v>
      </c>
      <c r="Z58" s="226">
        <f>Budget!Z58*0.25</f>
        <v>0</v>
      </c>
      <c r="AA58" s="226">
        <f>Budget!AA58*0.25</f>
        <v>0</v>
      </c>
      <c r="AB58" s="267">
        <f>Budget!AB58*0.25</f>
        <v>0</v>
      </c>
      <c r="AC58" s="226">
        <f>Budget!AC58*0.25</f>
        <v>0</v>
      </c>
      <c r="AD58" s="226"/>
      <c r="AE58" s="70">
        <f t="shared" ref="AE58:AE68" si="27">P58+S58+V58+Y58+AB58</f>
        <v>0</v>
      </c>
      <c r="AF58" s="69">
        <f t="shared" si="17"/>
        <v>0</v>
      </c>
      <c r="AG58" s="69">
        <f t="shared" si="3"/>
        <v>0</v>
      </c>
    </row>
    <row r="59" spans="1:36" s="71" customFormat="1" x14ac:dyDescent="0.25">
      <c r="A59" s="254">
        <v>714200</v>
      </c>
      <c r="B59" s="32" t="s">
        <v>319</v>
      </c>
      <c r="C59" s="255"/>
      <c r="D59" s="255"/>
      <c r="E59" s="10"/>
      <c r="F59" s="44"/>
      <c r="G59" s="10"/>
      <c r="H59" s="10"/>
      <c r="I59" s="10"/>
      <c r="J59" s="10"/>
      <c r="K59" s="10"/>
      <c r="L59" s="10"/>
      <c r="M59" s="10"/>
      <c r="N59" s="10"/>
      <c r="O59" s="226">
        <f>Budget!O59*0.25</f>
        <v>0</v>
      </c>
      <c r="P59" s="267">
        <f>Budget!P59*0.25</f>
        <v>0</v>
      </c>
      <c r="Q59" s="226">
        <f>Budget!Q59*0.25</f>
        <v>0</v>
      </c>
      <c r="R59" s="226">
        <f>Budget!R59*0.25</f>
        <v>0</v>
      </c>
      <c r="S59" s="267">
        <f>Budget!S59*0.25</f>
        <v>0</v>
      </c>
      <c r="T59" s="226">
        <f>Budget!T59*0.25</f>
        <v>0</v>
      </c>
      <c r="U59" s="226">
        <f>Budget!U59*0.25</f>
        <v>0</v>
      </c>
      <c r="V59" s="267">
        <f>Budget!V59*0.25</f>
        <v>0</v>
      </c>
      <c r="W59" s="226">
        <f>Budget!W59*0.25</f>
        <v>0</v>
      </c>
      <c r="X59" s="226">
        <f>Budget!X59*0.25</f>
        <v>0</v>
      </c>
      <c r="Y59" s="267">
        <f>Budget!Y59*0.25</f>
        <v>0</v>
      </c>
      <c r="Z59" s="226">
        <f>Budget!Z59*0.25</f>
        <v>0</v>
      </c>
      <c r="AA59" s="226">
        <f>Budget!AA59*0.25</f>
        <v>0</v>
      </c>
      <c r="AB59" s="267">
        <f>Budget!AB59*0.25</f>
        <v>0</v>
      </c>
      <c r="AC59" s="226">
        <f>Budget!AC59*0.25</f>
        <v>0</v>
      </c>
      <c r="AD59" s="226"/>
      <c r="AE59" s="70">
        <f t="shared" si="27"/>
        <v>0</v>
      </c>
      <c r="AF59" s="69">
        <f t="shared" si="17"/>
        <v>0</v>
      </c>
      <c r="AG59" s="69">
        <f t="shared" si="3"/>
        <v>0</v>
      </c>
    </row>
    <row r="60" spans="1:36" x14ac:dyDescent="0.25">
      <c r="A60" s="99">
        <v>714101</v>
      </c>
      <c r="B60" s="39" t="s">
        <v>30</v>
      </c>
      <c r="C60" s="39"/>
      <c r="D60" s="39"/>
      <c r="E60" s="1"/>
      <c r="F60" s="14"/>
      <c r="G60" s="1"/>
      <c r="H60" s="1"/>
      <c r="I60" s="1"/>
      <c r="J60" s="1"/>
      <c r="K60" s="1"/>
      <c r="L60" s="1"/>
      <c r="M60" s="1"/>
      <c r="N60" s="1"/>
      <c r="O60" s="226">
        <f>Budget!O60*0.25</f>
        <v>0</v>
      </c>
      <c r="P60" s="267">
        <f>Budget!P60*0.25</f>
        <v>0</v>
      </c>
      <c r="Q60" s="226">
        <f>Budget!Q60*0.25</f>
        <v>0</v>
      </c>
      <c r="R60" s="226">
        <f>Budget!R60*0.25</f>
        <v>0</v>
      </c>
      <c r="S60" s="267">
        <f>Budget!S60*0.25</f>
        <v>0</v>
      </c>
      <c r="T60" s="226">
        <f>Budget!T60*0.25</f>
        <v>0</v>
      </c>
      <c r="U60" s="226">
        <f>Budget!U60*0.25</f>
        <v>0</v>
      </c>
      <c r="V60" s="267">
        <f>Budget!V60*0.25</f>
        <v>0</v>
      </c>
      <c r="W60" s="226">
        <f>Budget!W60*0.25</f>
        <v>0</v>
      </c>
      <c r="X60" s="226">
        <f>Budget!X60*0.25</f>
        <v>0</v>
      </c>
      <c r="Y60" s="267">
        <f>Budget!Y60*0.25</f>
        <v>0</v>
      </c>
      <c r="Z60" s="226">
        <f>Budget!Z60*0.25</f>
        <v>0</v>
      </c>
      <c r="AA60" s="226">
        <f>Budget!AA60*0.25</f>
        <v>0</v>
      </c>
      <c r="AB60" s="267">
        <f>Budget!AB60*0.25</f>
        <v>0</v>
      </c>
      <c r="AC60" s="226">
        <f>Budget!AC60*0.25</f>
        <v>0</v>
      </c>
      <c r="AD60" s="226"/>
      <c r="AE60" s="70">
        <f t="shared" si="27"/>
        <v>0</v>
      </c>
      <c r="AF60" s="69">
        <f t="shared" si="17"/>
        <v>0</v>
      </c>
      <c r="AG60" s="69">
        <f t="shared" si="3"/>
        <v>0</v>
      </c>
    </row>
    <row r="61" spans="1:36" x14ac:dyDescent="0.25">
      <c r="A61" s="99">
        <v>714110</v>
      </c>
      <c r="B61" s="39" t="s">
        <v>31</v>
      </c>
      <c r="C61" s="39"/>
      <c r="D61" s="39"/>
      <c r="E61" s="1"/>
      <c r="F61" s="14"/>
      <c r="G61" s="1"/>
      <c r="H61" s="1"/>
      <c r="I61" s="1"/>
      <c r="J61" s="1"/>
      <c r="K61" s="1"/>
      <c r="L61" s="1"/>
      <c r="M61" s="1"/>
      <c r="N61" s="1"/>
      <c r="O61" s="226">
        <f>Budget!O61*0.25</f>
        <v>0</v>
      </c>
      <c r="P61" s="267">
        <f>Budget!P61*0.25</f>
        <v>0</v>
      </c>
      <c r="Q61" s="226">
        <f>Budget!Q61*0.25</f>
        <v>0</v>
      </c>
      <c r="R61" s="226">
        <f>Budget!R61*0.25</f>
        <v>0</v>
      </c>
      <c r="S61" s="267">
        <f>Budget!S61*0.25</f>
        <v>0</v>
      </c>
      <c r="T61" s="226">
        <f>Budget!T61*0.25</f>
        <v>0</v>
      </c>
      <c r="U61" s="226">
        <f>Budget!U61*0.25</f>
        <v>0</v>
      </c>
      <c r="V61" s="267">
        <f>Budget!V61*0.25</f>
        <v>0</v>
      </c>
      <c r="W61" s="226">
        <f>Budget!W61*0.25</f>
        <v>0</v>
      </c>
      <c r="X61" s="226">
        <f>Budget!X61*0.25</f>
        <v>0</v>
      </c>
      <c r="Y61" s="267">
        <f>Budget!Y61*0.25</f>
        <v>0</v>
      </c>
      <c r="Z61" s="226">
        <f>Budget!Z61*0.25</f>
        <v>0</v>
      </c>
      <c r="AA61" s="226">
        <f>Budget!AA61*0.25</f>
        <v>0</v>
      </c>
      <c r="AB61" s="267">
        <f>Budget!AB61*0.25</f>
        <v>0</v>
      </c>
      <c r="AC61" s="226">
        <f>Budget!AC61*0.25</f>
        <v>0</v>
      </c>
      <c r="AD61" s="226"/>
      <c r="AE61" s="70">
        <f t="shared" si="27"/>
        <v>0</v>
      </c>
      <c r="AF61" s="69">
        <f t="shared" si="17"/>
        <v>0</v>
      </c>
      <c r="AG61" s="69">
        <f t="shared" si="3"/>
        <v>0</v>
      </c>
    </row>
    <row r="62" spans="1:36" x14ac:dyDescent="0.25">
      <c r="A62" s="99">
        <v>714112</v>
      </c>
      <c r="B62" s="39" t="s">
        <v>32</v>
      </c>
      <c r="C62" s="39"/>
      <c r="D62" s="39"/>
      <c r="E62" s="1"/>
      <c r="F62" s="14"/>
      <c r="G62" s="1"/>
      <c r="H62" s="1"/>
      <c r="I62" s="1"/>
      <c r="J62" s="1"/>
      <c r="K62" s="1"/>
      <c r="L62" s="1"/>
      <c r="M62" s="1"/>
      <c r="N62" s="1"/>
      <c r="O62" s="226">
        <f>Budget!O62*0.25</f>
        <v>0</v>
      </c>
      <c r="P62" s="267">
        <f>Budget!P62*0.25</f>
        <v>0</v>
      </c>
      <c r="Q62" s="226">
        <f>Budget!Q62*0.25</f>
        <v>0</v>
      </c>
      <c r="R62" s="226">
        <f>Budget!R62*0.25</f>
        <v>0</v>
      </c>
      <c r="S62" s="267">
        <f>Budget!S62*0.25</f>
        <v>0</v>
      </c>
      <c r="T62" s="226">
        <f>Budget!T62*0.25</f>
        <v>0</v>
      </c>
      <c r="U62" s="226">
        <f>Budget!U62*0.25</f>
        <v>0</v>
      </c>
      <c r="V62" s="267">
        <f>Budget!V62*0.25</f>
        <v>0</v>
      </c>
      <c r="W62" s="226">
        <f>Budget!W62*0.25</f>
        <v>0</v>
      </c>
      <c r="X62" s="226">
        <f>Budget!X62*0.25</f>
        <v>0</v>
      </c>
      <c r="Y62" s="267">
        <f>Budget!Y62*0.25</f>
        <v>0</v>
      </c>
      <c r="Z62" s="226">
        <f>Budget!Z62*0.25</f>
        <v>0</v>
      </c>
      <c r="AA62" s="226">
        <f>Budget!AA62*0.25</f>
        <v>0</v>
      </c>
      <c r="AB62" s="267">
        <f>Budget!AB62*0.25</f>
        <v>0</v>
      </c>
      <c r="AC62" s="226">
        <f>Budget!AC62*0.25</f>
        <v>0</v>
      </c>
      <c r="AD62" s="226"/>
      <c r="AE62" s="70">
        <f t="shared" si="27"/>
        <v>0</v>
      </c>
      <c r="AF62" s="69">
        <f t="shared" si="17"/>
        <v>0</v>
      </c>
      <c r="AG62" s="69">
        <f t="shared" si="3"/>
        <v>0</v>
      </c>
    </row>
    <row r="63" spans="1:36" s="170" customFormat="1" x14ac:dyDescent="0.25">
      <c r="A63" s="241">
        <v>714113</v>
      </c>
      <c r="B63" s="39" t="s">
        <v>307</v>
      </c>
      <c r="C63" s="39"/>
      <c r="D63" s="39"/>
      <c r="E63" s="242"/>
      <c r="F63" s="242"/>
      <c r="G63" s="242"/>
      <c r="H63" s="242"/>
      <c r="I63" s="242"/>
      <c r="J63" s="242"/>
      <c r="K63" s="243"/>
      <c r="L63" s="244"/>
      <c r="M63" s="243"/>
      <c r="N63" s="244"/>
      <c r="O63" s="226">
        <f>Budget!O63*0.25</f>
        <v>0</v>
      </c>
      <c r="P63" s="267">
        <f>Budget!P63*0.25</f>
        <v>0</v>
      </c>
      <c r="Q63" s="226">
        <f>Budget!Q63*0.25</f>
        <v>0</v>
      </c>
      <c r="R63" s="226">
        <f>Budget!R63*0.25</f>
        <v>0</v>
      </c>
      <c r="S63" s="267">
        <f>Budget!S63*0.25</f>
        <v>0</v>
      </c>
      <c r="T63" s="226">
        <f>Budget!T63*0.25</f>
        <v>0</v>
      </c>
      <c r="U63" s="226">
        <f>Budget!U63*0.25</f>
        <v>0</v>
      </c>
      <c r="V63" s="267">
        <f>Budget!V63*0.25</f>
        <v>0</v>
      </c>
      <c r="W63" s="226">
        <f>Budget!W63*0.25</f>
        <v>0</v>
      </c>
      <c r="X63" s="226">
        <f>Budget!X63*0.25</f>
        <v>0</v>
      </c>
      <c r="Y63" s="267">
        <f>Budget!Y63*0.25</f>
        <v>0</v>
      </c>
      <c r="Z63" s="226">
        <f>Budget!Z63*0.25</f>
        <v>0</v>
      </c>
      <c r="AA63" s="226">
        <f>Budget!AA63*0.25</f>
        <v>0</v>
      </c>
      <c r="AB63" s="267">
        <f>Budget!AB63*0.25</f>
        <v>0</v>
      </c>
      <c r="AC63" s="226">
        <f>Budget!AC63*0.25</f>
        <v>0</v>
      </c>
      <c r="AD63" s="226"/>
      <c r="AE63" s="70">
        <f t="shared" si="27"/>
        <v>0</v>
      </c>
      <c r="AF63" s="69">
        <f t="shared" si="17"/>
        <v>0</v>
      </c>
      <c r="AG63" s="69">
        <f t="shared" si="3"/>
        <v>0</v>
      </c>
      <c r="AH63" s="43"/>
      <c r="AI63" s="43"/>
      <c r="AJ63" s="43"/>
    </row>
    <row r="64" spans="1:36" s="170" customFormat="1" x14ac:dyDescent="0.25">
      <c r="A64" s="241">
        <v>714116</v>
      </c>
      <c r="B64" s="39" t="s">
        <v>308</v>
      </c>
      <c r="C64" s="39"/>
      <c r="D64" s="39"/>
      <c r="E64" s="242"/>
      <c r="F64" s="242"/>
      <c r="G64" s="242"/>
      <c r="H64" s="242"/>
      <c r="I64" s="242"/>
      <c r="J64" s="242"/>
      <c r="K64" s="243"/>
      <c r="L64" s="244"/>
      <c r="M64" s="243"/>
      <c r="N64" s="244"/>
      <c r="O64" s="226">
        <f>Budget!O64*0.25</f>
        <v>0</v>
      </c>
      <c r="P64" s="267">
        <f>Budget!P64*0.25</f>
        <v>0</v>
      </c>
      <c r="Q64" s="226">
        <f>Budget!Q64*0.25</f>
        <v>0</v>
      </c>
      <c r="R64" s="226">
        <f>Budget!R64*0.25</f>
        <v>0</v>
      </c>
      <c r="S64" s="267">
        <f>Budget!S64*0.25</f>
        <v>0</v>
      </c>
      <c r="T64" s="226">
        <f>Budget!T64*0.25</f>
        <v>0</v>
      </c>
      <c r="U64" s="226">
        <f>Budget!U64*0.25</f>
        <v>0</v>
      </c>
      <c r="V64" s="267">
        <f>Budget!V64*0.25</f>
        <v>0</v>
      </c>
      <c r="W64" s="226">
        <f>Budget!W64*0.25</f>
        <v>0</v>
      </c>
      <c r="X64" s="226">
        <f>Budget!X64*0.25</f>
        <v>0</v>
      </c>
      <c r="Y64" s="267">
        <f>Budget!Y64*0.25</f>
        <v>0</v>
      </c>
      <c r="Z64" s="226">
        <f>Budget!Z64*0.25</f>
        <v>0</v>
      </c>
      <c r="AA64" s="226">
        <f>Budget!AA64*0.25</f>
        <v>0</v>
      </c>
      <c r="AB64" s="267">
        <f>Budget!AB64*0.25</f>
        <v>0</v>
      </c>
      <c r="AC64" s="226">
        <f>Budget!AC64*0.25</f>
        <v>0</v>
      </c>
      <c r="AD64" s="226"/>
      <c r="AE64" s="70">
        <f t="shared" si="27"/>
        <v>0</v>
      </c>
      <c r="AF64" s="69">
        <f t="shared" si="17"/>
        <v>0</v>
      </c>
      <c r="AG64" s="69">
        <f t="shared" si="3"/>
        <v>0</v>
      </c>
      <c r="AH64" s="43"/>
      <c r="AI64" s="43"/>
      <c r="AJ64" s="43"/>
    </row>
    <row r="65" spans="1:36" s="170" customFormat="1" x14ac:dyDescent="0.25">
      <c r="A65" s="241">
        <v>727200</v>
      </c>
      <c r="B65" s="39" t="s">
        <v>309</v>
      </c>
      <c r="C65" s="39"/>
      <c r="D65" s="39"/>
      <c r="E65" s="242"/>
      <c r="F65" s="242"/>
      <c r="G65" s="242"/>
      <c r="H65" s="242"/>
      <c r="I65" s="242"/>
      <c r="J65" s="242"/>
      <c r="K65" s="243"/>
      <c r="L65" s="244"/>
      <c r="M65" s="243"/>
      <c r="N65" s="244"/>
      <c r="O65" s="226">
        <f>Budget!O65*0.25</f>
        <v>0</v>
      </c>
      <c r="P65" s="267">
        <f>Budget!P65*0.25</f>
        <v>0</v>
      </c>
      <c r="Q65" s="226">
        <f>Budget!Q65*0.25</f>
        <v>0</v>
      </c>
      <c r="R65" s="226">
        <f>Budget!R65*0.25</f>
        <v>0</v>
      </c>
      <c r="S65" s="267">
        <f>Budget!S65*0.25</f>
        <v>0</v>
      </c>
      <c r="T65" s="226">
        <f>Budget!T65*0.25</f>
        <v>0</v>
      </c>
      <c r="U65" s="226">
        <f>Budget!U65*0.25</f>
        <v>0</v>
      </c>
      <c r="V65" s="267">
        <f>Budget!V65*0.25</f>
        <v>0</v>
      </c>
      <c r="W65" s="226">
        <f>Budget!W65*0.25</f>
        <v>0</v>
      </c>
      <c r="X65" s="226">
        <f>Budget!X65*0.25</f>
        <v>0</v>
      </c>
      <c r="Y65" s="267">
        <f>Budget!Y65*0.25</f>
        <v>0</v>
      </c>
      <c r="Z65" s="226">
        <f>Budget!Z65*0.25</f>
        <v>0</v>
      </c>
      <c r="AA65" s="226">
        <f>Budget!AA65*0.25</f>
        <v>0</v>
      </c>
      <c r="AB65" s="267">
        <f>Budget!AB65*0.25</f>
        <v>0</v>
      </c>
      <c r="AC65" s="226">
        <f>Budget!AC65*0.25</f>
        <v>0</v>
      </c>
      <c r="AD65" s="226"/>
      <c r="AE65" s="70">
        <f t="shared" si="27"/>
        <v>0</v>
      </c>
      <c r="AF65" s="69">
        <f t="shared" si="17"/>
        <v>0</v>
      </c>
      <c r="AG65" s="69">
        <f t="shared" si="3"/>
        <v>0</v>
      </c>
      <c r="AH65" s="43"/>
      <c r="AI65" s="43"/>
      <c r="AJ65" s="43"/>
    </row>
    <row r="66" spans="1:36" s="170" customFormat="1" x14ac:dyDescent="0.25">
      <c r="A66" s="99">
        <v>733000</v>
      </c>
      <c r="B66" s="39" t="s">
        <v>33</v>
      </c>
      <c r="C66" s="39"/>
      <c r="D66" s="39"/>
      <c r="E66" s="242"/>
      <c r="F66" s="242"/>
      <c r="G66" s="242"/>
      <c r="H66" s="242"/>
      <c r="I66" s="242"/>
      <c r="J66" s="242"/>
      <c r="K66" s="244"/>
      <c r="L66" s="244"/>
      <c r="M66" s="244"/>
      <c r="N66" s="244"/>
      <c r="O66" s="226"/>
      <c r="P66" s="267"/>
      <c r="Q66" s="226"/>
      <c r="R66" s="226"/>
      <c r="S66" s="267"/>
      <c r="T66" s="226"/>
      <c r="U66" s="226"/>
      <c r="V66" s="267"/>
      <c r="W66" s="226"/>
      <c r="X66" s="226"/>
      <c r="Y66" s="267"/>
      <c r="Z66" s="226"/>
      <c r="AA66" s="226"/>
      <c r="AB66" s="267"/>
      <c r="AC66" s="226"/>
      <c r="AD66" s="226"/>
      <c r="AE66" s="70"/>
      <c r="AF66" s="69"/>
      <c r="AG66" s="69"/>
      <c r="AH66" s="43"/>
      <c r="AI66" s="43"/>
      <c r="AJ66" s="43"/>
    </row>
    <row r="67" spans="1:36" s="170" customFormat="1" x14ac:dyDescent="0.25">
      <c r="A67" s="241">
        <v>743000</v>
      </c>
      <c r="B67" s="39" t="s">
        <v>329</v>
      </c>
      <c r="C67" s="39"/>
      <c r="D67" s="39"/>
      <c r="E67" s="242"/>
      <c r="F67" s="242"/>
      <c r="G67" s="242"/>
      <c r="H67" s="242"/>
      <c r="I67" s="242"/>
      <c r="J67" s="242"/>
      <c r="K67" s="244"/>
      <c r="L67" s="244"/>
      <c r="M67" s="244"/>
      <c r="N67" s="244"/>
      <c r="O67" s="226"/>
      <c r="P67" s="267"/>
      <c r="Q67" s="226"/>
      <c r="R67" s="226"/>
      <c r="S67" s="267"/>
      <c r="T67" s="226"/>
      <c r="U67" s="226"/>
      <c r="V67" s="267"/>
      <c r="W67" s="226"/>
      <c r="X67" s="226"/>
      <c r="Y67" s="267"/>
      <c r="Z67" s="226"/>
      <c r="AA67" s="226"/>
      <c r="AB67" s="267"/>
      <c r="AC67" s="226"/>
      <c r="AD67" s="226"/>
      <c r="AE67" s="70"/>
      <c r="AF67" s="69"/>
      <c r="AG67" s="69"/>
      <c r="AH67" s="43"/>
      <c r="AI67" s="43"/>
      <c r="AJ67" s="43"/>
    </row>
    <row r="68" spans="1:36" x14ac:dyDescent="0.25">
      <c r="A68" s="99">
        <v>744000</v>
      </c>
      <c r="B68" s="39" t="s">
        <v>330</v>
      </c>
      <c r="C68" s="39"/>
      <c r="D68" s="39"/>
      <c r="E68" s="1"/>
      <c r="F68" s="14"/>
      <c r="G68" s="1"/>
      <c r="H68" s="1"/>
      <c r="I68" s="1"/>
      <c r="J68" s="1"/>
      <c r="K68" s="1"/>
      <c r="L68" s="1"/>
      <c r="M68" s="1"/>
      <c r="N68" s="1"/>
      <c r="O68" s="226">
        <f>Budget!O68*0.25</f>
        <v>0</v>
      </c>
      <c r="P68" s="267">
        <f>Budget!P68*0.25</f>
        <v>0</v>
      </c>
      <c r="Q68" s="226">
        <f>Budget!Q68*0.25</f>
        <v>0</v>
      </c>
      <c r="R68" s="226">
        <f>Budget!R68*0.25</f>
        <v>0</v>
      </c>
      <c r="S68" s="267">
        <f>Budget!S68*0.25</f>
        <v>0</v>
      </c>
      <c r="T68" s="226">
        <f>Budget!T68*0.25</f>
        <v>0</v>
      </c>
      <c r="U68" s="226">
        <f>Budget!U68*0.25</f>
        <v>0</v>
      </c>
      <c r="V68" s="267">
        <f>Budget!V68*0.25</f>
        <v>0</v>
      </c>
      <c r="W68" s="226">
        <f>Budget!W68*0.25</f>
        <v>0</v>
      </c>
      <c r="X68" s="226">
        <f>Budget!X68*0.25</f>
        <v>0</v>
      </c>
      <c r="Y68" s="267">
        <f>Budget!Y68*0.25</f>
        <v>0</v>
      </c>
      <c r="Z68" s="226">
        <f>Budget!Z68*0.25</f>
        <v>0</v>
      </c>
      <c r="AA68" s="226">
        <f>Budget!AA68*0.25</f>
        <v>0</v>
      </c>
      <c r="AB68" s="267">
        <f>Budget!AB68*0.25</f>
        <v>0</v>
      </c>
      <c r="AC68" s="226">
        <f>Budget!AC68*0.25</f>
        <v>0</v>
      </c>
      <c r="AD68" s="226"/>
      <c r="AE68" s="70">
        <f t="shared" si="27"/>
        <v>0</v>
      </c>
      <c r="AF68" s="69">
        <f t="shared" si="17"/>
        <v>0</v>
      </c>
      <c r="AG68" s="69">
        <f t="shared" si="3"/>
        <v>0</v>
      </c>
    </row>
    <row r="69" spans="1:36" x14ac:dyDescent="0.25">
      <c r="A69" s="93"/>
      <c r="B69" s="30"/>
      <c r="C69" s="1"/>
      <c r="D69" s="1"/>
      <c r="E69" s="1"/>
      <c r="F69" s="14"/>
      <c r="G69" s="1"/>
      <c r="H69" s="1"/>
      <c r="I69" s="1"/>
      <c r="J69" s="1"/>
      <c r="K69" s="1"/>
      <c r="L69" s="1"/>
      <c r="M69" s="1"/>
      <c r="N69" s="1"/>
      <c r="Q69" s="246"/>
      <c r="T69" s="246"/>
      <c r="W69" s="246"/>
      <c r="Z69" s="246"/>
      <c r="AC69" s="246"/>
      <c r="AF69" s="69">
        <f t="shared" si="17"/>
        <v>0</v>
      </c>
      <c r="AG69" s="69">
        <f t="shared" si="3"/>
        <v>0</v>
      </c>
    </row>
    <row r="70" spans="1:36" s="71" customFormat="1" x14ac:dyDescent="0.25">
      <c r="A70" s="92"/>
      <c r="B70" s="18" t="s">
        <v>34</v>
      </c>
      <c r="C70" s="80"/>
      <c r="D70" s="80"/>
      <c r="E70" s="80"/>
      <c r="F70" s="81"/>
      <c r="G70" s="80"/>
      <c r="H70" s="80"/>
      <c r="I70" s="80"/>
      <c r="J70" s="80"/>
      <c r="K70" s="80"/>
      <c r="L70" s="80"/>
      <c r="M70" s="80"/>
      <c r="N70" s="80"/>
      <c r="O70" s="71">
        <f>SUM(O71:O72)</f>
        <v>0</v>
      </c>
      <c r="P70" s="221">
        <f t="shared" ref="P70:Z70" si="28">SUM(P71:P72)</f>
        <v>0</v>
      </c>
      <c r="Q70" s="71">
        <f t="shared" si="28"/>
        <v>0</v>
      </c>
      <c r="R70" s="282">
        <f>SUM(R71:R72)*D9</f>
        <v>0</v>
      </c>
      <c r="S70" s="283">
        <f>SUM(S71:S72)*D9</f>
        <v>0</v>
      </c>
      <c r="T70" s="71">
        <f t="shared" si="28"/>
        <v>0</v>
      </c>
      <c r="U70" s="282">
        <f>SUM(U71:U72)*F9</f>
        <v>0</v>
      </c>
      <c r="V70" s="283">
        <f>SUM(V71:V72)*F9</f>
        <v>0</v>
      </c>
      <c r="W70" s="71">
        <f t="shared" si="28"/>
        <v>0</v>
      </c>
      <c r="X70" s="282">
        <f>SUM(X71:X72)*H9</f>
        <v>0</v>
      </c>
      <c r="Y70" s="283">
        <f>SUM(Y71:Y72)*H9</f>
        <v>0</v>
      </c>
      <c r="Z70" s="71">
        <f t="shared" si="28"/>
        <v>0</v>
      </c>
      <c r="AA70" s="282">
        <f>SUM(AA71:AA72)*J9</f>
        <v>0</v>
      </c>
      <c r="AB70" s="283">
        <f>SUM(AB71:AB72)*J9</f>
        <v>0</v>
      </c>
      <c r="AC70" s="250"/>
      <c r="AD70" s="84"/>
      <c r="AE70" s="85"/>
      <c r="AF70" s="69">
        <f t="shared" si="17"/>
        <v>0</v>
      </c>
      <c r="AG70" s="69">
        <f t="shared" si="3"/>
        <v>0</v>
      </c>
    </row>
    <row r="71" spans="1:36" x14ac:dyDescent="0.25">
      <c r="A71" s="97">
        <v>751000</v>
      </c>
      <c r="B71" s="40" t="s">
        <v>35</v>
      </c>
      <c r="C71" s="40"/>
      <c r="D71" s="40"/>
      <c r="E71" s="1"/>
      <c r="F71" s="14"/>
      <c r="G71" s="1"/>
      <c r="H71" s="1"/>
      <c r="I71" s="1"/>
      <c r="J71" s="1"/>
      <c r="K71" s="1"/>
      <c r="L71" s="1"/>
      <c r="M71" s="1"/>
      <c r="N71" s="1"/>
      <c r="O71" s="67">
        <f>Budget!O71*0.25</f>
        <v>0</v>
      </c>
      <c r="P71" s="266">
        <f>Budget!P71*0.25</f>
        <v>0</v>
      </c>
      <c r="Q71" s="67">
        <f>Budget!Q71*0.25</f>
        <v>0</v>
      </c>
      <c r="R71" s="67">
        <f>Budget!R71*0.25</f>
        <v>0</v>
      </c>
      <c r="S71" s="266">
        <f>Budget!S71*0.25</f>
        <v>0</v>
      </c>
      <c r="T71" s="67">
        <f>Budget!T71*0.25</f>
        <v>0</v>
      </c>
      <c r="U71" s="67">
        <f>Budget!U71*0.25</f>
        <v>0</v>
      </c>
      <c r="V71" s="266">
        <f>Budget!V71*0.25</f>
        <v>0</v>
      </c>
      <c r="W71" s="67">
        <f>Budget!W71*0.25</f>
        <v>0</v>
      </c>
      <c r="X71" s="67">
        <f>Budget!X71*0.25</f>
        <v>0</v>
      </c>
      <c r="Y71" s="266">
        <f>Budget!Y71*0.25</f>
        <v>0</v>
      </c>
      <c r="Z71" s="67">
        <f>Budget!Z71*0.25</f>
        <v>0</v>
      </c>
      <c r="AA71" s="67">
        <f>Budget!AA71*0.25</f>
        <v>0</v>
      </c>
      <c r="AB71" s="266">
        <f>Budget!AB71*0.25</f>
        <v>0</v>
      </c>
      <c r="AC71" s="67">
        <f>Budget!AC71*0.25</f>
        <v>0</v>
      </c>
      <c r="AD71" s="67"/>
      <c r="AE71" s="70">
        <f t="shared" ref="AE71" si="29">P71+S71+V71+Y71+AB71</f>
        <v>0</v>
      </c>
      <c r="AF71" s="69">
        <f t="shared" si="17"/>
        <v>0</v>
      </c>
      <c r="AG71" s="69">
        <f t="shared" si="3"/>
        <v>0</v>
      </c>
    </row>
    <row r="72" spans="1:36" s="245" customFormat="1" x14ac:dyDescent="0.25">
      <c r="A72" s="93"/>
      <c r="B72" s="30"/>
      <c r="C72" s="1"/>
      <c r="D72" s="1"/>
      <c r="E72" s="1"/>
      <c r="F72" s="14"/>
      <c r="G72" s="1"/>
      <c r="H72" s="1"/>
      <c r="I72" s="1"/>
      <c r="J72" s="1"/>
      <c r="K72" s="1"/>
      <c r="L72" s="1"/>
      <c r="M72" s="1"/>
      <c r="N72" s="1"/>
      <c r="P72" s="266"/>
      <c r="Q72" s="246"/>
      <c r="S72" s="266"/>
      <c r="T72" s="246"/>
      <c r="V72" s="266"/>
      <c r="W72" s="246"/>
      <c r="Y72" s="266"/>
      <c r="Z72" s="246"/>
      <c r="AB72" s="266"/>
      <c r="AC72" s="246"/>
      <c r="AE72" s="266"/>
      <c r="AF72" s="69">
        <f t="shared" si="17"/>
        <v>0</v>
      </c>
      <c r="AG72" s="69">
        <f t="shared" si="3"/>
        <v>0</v>
      </c>
    </row>
    <row r="73" spans="1:36" s="71" customFormat="1" x14ac:dyDescent="0.25">
      <c r="A73" s="92"/>
      <c r="B73" s="18" t="s">
        <v>36</v>
      </c>
      <c r="C73" s="80"/>
      <c r="D73" s="80"/>
      <c r="E73" s="80"/>
      <c r="F73" s="81"/>
      <c r="G73" s="80"/>
      <c r="H73" s="80"/>
      <c r="I73" s="80"/>
      <c r="J73" s="80"/>
      <c r="K73" s="80"/>
      <c r="L73" s="80"/>
      <c r="M73" s="80"/>
      <c r="N73" s="80"/>
      <c r="O73" s="71">
        <f>SUM(O74:O82)</f>
        <v>0</v>
      </c>
      <c r="P73" s="221">
        <f t="shared" ref="P73:Z73" si="30">SUM(P74:P82)</f>
        <v>0</v>
      </c>
      <c r="Q73" s="71">
        <f t="shared" si="30"/>
        <v>0</v>
      </c>
      <c r="R73" s="282">
        <f>SUM(R74:R82)*D9</f>
        <v>0</v>
      </c>
      <c r="S73" s="283">
        <f>SUM(S74:S82)*D9</f>
        <v>0</v>
      </c>
      <c r="T73" s="71">
        <f t="shared" si="30"/>
        <v>0</v>
      </c>
      <c r="U73" s="282">
        <f>SUM(U74:U82)*F9</f>
        <v>0</v>
      </c>
      <c r="V73" s="283">
        <f>SUM(V74:V82)*F9</f>
        <v>0</v>
      </c>
      <c r="W73" s="71">
        <f t="shared" si="30"/>
        <v>0</v>
      </c>
      <c r="X73" s="282">
        <f>SUM(X74:X82)*H9</f>
        <v>0</v>
      </c>
      <c r="Y73" s="283">
        <f>SUM(Y74:Y82)*H9</f>
        <v>0</v>
      </c>
      <c r="Z73" s="71">
        <f t="shared" si="30"/>
        <v>0</v>
      </c>
      <c r="AA73" s="282">
        <f>SUM(AA74:AA82)*J9</f>
        <v>0</v>
      </c>
      <c r="AB73" s="283">
        <f>SUM(AB74:AB82)*J9</f>
        <v>0</v>
      </c>
      <c r="AC73" s="250"/>
      <c r="AD73" s="84"/>
      <c r="AE73" s="85"/>
      <c r="AF73" s="69">
        <f t="shared" si="17"/>
        <v>0</v>
      </c>
      <c r="AG73" s="69">
        <f t="shared" si="3"/>
        <v>0</v>
      </c>
    </row>
    <row r="74" spans="1:36" x14ac:dyDescent="0.25">
      <c r="A74" s="99">
        <v>717000</v>
      </c>
      <c r="B74" s="39" t="s">
        <v>37</v>
      </c>
      <c r="C74" s="39"/>
      <c r="D74" s="39"/>
      <c r="E74" s="38"/>
      <c r="F74" s="41"/>
      <c r="G74" s="41"/>
      <c r="H74" s="41"/>
      <c r="I74" s="38"/>
      <c r="J74" s="41"/>
      <c r="K74" s="41"/>
      <c r="L74" s="41"/>
      <c r="M74" s="38"/>
      <c r="N74" s="41"/>
      <c r="O74" s="67">
        <f>Budget!O74*0.25</f>
        <v>0</v>
      </c>
      <c r="P74" s="266">
        <f>Budget!P74*0.25</f>
        <v>0</v>
      </c>
      <c r="Q74" s="67">
        <f>Budget!Q74*0.25</f>
        <v>0</v>
      </c>
      <c r="R74" s="67">
        <f>Budget!R74*0.25</f>
        <v>0</v>
      </c>
      <c r="S74" s="281">
        <f>Budget!S74*0.25</f>
        <v>0</v>
      </c>
      <c r="T74" s="67">
        <f>Budget!T74*0.25</f>
        <v>0</v>
      </c>
      <c r="U74" s="67">
        <f>Budget!U74*0.25</f>
        <v>0</v>
      </c>
      <c r="V74" s="266">
        <f>Budget!V74*0.25</f>
        <v>0</v>
      </c>
      <c r="W74" s="67">
        <f>Budget!W74*0.25</f>
        <v>0</v>
      </c>
      <c r="X74" s="67">
        <f>Budget!X74*0.25</f>
        <v>0</v>
      </c>
      <c r="Y74" s="266">
        <f>Budget!Y74*0.25</f>
        <v>0</v>
      </c>
      <c r="Z74" s="67">
        <f>Budget!Z74*0.25</f>
        <v>0</v>
      </c>
      <c r="AA74" s="67">
        <f>Budget!AA74*0.25</f>
        <v>0</v>
      </c>
      <c r="AB74" s="266">
        <f>Budget!AB74*0.25</f>
        <v>0</v>
      </c>
      <c r="AC74" s="67">
        <f>Budget!AC74*0.25</f>
        <v>0</v>
      </c>
      <c r="AD74" s="67"/>
      <c r="AE74" s="70">
        <f t="shared" ref="AE74:AE82" si="31">P74+S74+V74+Y74+AB74</f>
        <v>0</v>
      </c>
      <c r="AF74" s="69">
        <f t="shared" si="17"/>
        <v>0</v>
      </c>
      <c r="AG74" s="69">
        <f t="shared" si="3"/>
        <v>0</v>
      </c>
    </row>
    <row r="75" spans="1:36" x14ac:dyDescent="0.25">
      <c r="A75" s="99">
        <v>748000</v>
      </c>
      <c r="B75" s="39" t="s">
        <v>38</v>
      </c>
      <c r="C75" s="39"/>
      <c r="D75" s="39"/>
      <c r="E75" s="42"/>
      <c r="F75" s="43"/>
      <c r="G75" s="43"/>
      <c r="H75" s="41"/>
      <c r="I75" s="42"/>
      <c r="J75" s="43"/>
      <c r="K75" s="43"/>
      <c r="L75" s="41"/>
      <c r="M75" s="42"/>
      <c r="N75" s="43"/>
      <c r="O75" s="67">
        <f>Budget!O75*0.25</f>
        <v>0</v>
      </c>
      <c r="P75" s="266">
        <f>Budget!P75*0.25</f>
        <v>0</v>
      </c>
      <c r="Q75" s="67">
        <f>Budget!Q75*0.25</f>
        <v>0</v>
      </c>
      <c r="R75" s="67">
        <f>Budget!R75*0.25</f>
        <v>0</v>
      </c>
      <c r="S75" s="266">
        <f>Budget!S75*0.25</f>
        <v>0</v>
      </c>
      <c r="T75" s="67">
        <f>Budget!T75*0.25</f>
        <v>0</v>
      </c>
      <c r="U75" s="67">
        <f>Budget!U75*0.25</f>
        <v>0</v>
      </c>
      <c r="V75" s="266">
        <f>Budget!V75*0.25</f>
        <v>0</v>
      </c>
      <c r="W75" s="67">
        <f>Budget!W75*0.25</f>
        <v>0</v>
      </c>
      <c r="X75" s="67">
        <f>Budget!X75*0.25</f>
        <v>0</v>
      </c>
      <c r="Y75" s="266">
        <f>Budget!Y75*0.25</f>
        <v>0</v>
      </c>
      <c r="Z75" s="67">
        <f>Budget!Z75*0.25</f>
        <v>0</v>
      </c>
      <c r="AA75" s="67">
        <f>Budget!AA75*0.25</f>
        <v>0</v>
      </c>
      <c r="AB75" s="266">
        <f>Budget!AB75*0.25</f>
        <v>0</v>
      </c>
      <c r="AC75" s="67">
        <f>Budget!AC75*0.25</f>
        <v>0</v>
      </c>
      <c r="AD75" s="67"/>
      <c r="AE75" s="70">
        <f t="shared" si="31"/>
        <v>0</v>
      </c>
      <c r="AF75" s="69">
        <f t="shared" si="17"/>
        <v>0</v>
      </c>
      <c r="AG75" s="69">
        <f t="shared" si="3"/>
        <v>0</v>
      </c>
    </row>
    <row r="76" spans="1:36" x14ac:dyDescent="0.25">
      <c r="A76" s="97">
        <v>782000</v>
      </c>
      <c r="B76" s="41" t="s">
        <v>39</v>
      </c>
      <c r="C76" s="41"/>
      <c r="D76" s="40"/>
      <c r="E76" s="42"/>
      <c r="F76" s="43"/>
      <c r="G76" s="43"/>
      <c r="H76" s="41"/>
      <c r="I76" s="42"/>
      <c r="J76" s="43"/>
      <c r="K76" s="43"/>
      <c r="L76" s="41"/>
      <c r="M76" s="42"/>
      <c r="N76" s="43"/>
      <c r="O76" s="67">
        <f>Budget!O76*0.25</f>
        <v>0</v>
      </c>
      <c r="P76" s="266">
        <f>Budget!P76*0.25</f>
        <v>0</v>
      </c>
      <c r="Q76" s="67">
        <f>Budget!Q76*0.25</f>
        <v>0</v>
      </c>
      <c r="R76" s="67">
        <f>Budget!R76*0.25</f>
        <v>0</v>
      </c>
      <c r="S76" s="266">
        <f>Budget!S76*0.25</f>
        <v>0</v>
      </c>
      <c r="T76" s="67">
        <f>Budget!T76*0.25</f>
        <v>0</v>
      </c>
      <c r="U76" s="67">
        <f>Budget!U76*0.25</f>
        <v>0</v>
      </c>
      <c r="V76" s="266">
        <f>Budget!V76*0.25</f>
        <v>0</v>
      </c>
      <c r="W76" s="67">
        <f>Budget!W76*0.25</f>
        <v>0</v>
      </c>
      <c r="X76" s="67">
        <f>Budget!X76*0.25</f>
        <v>0</v>
      </c>
      <c r="Y76" s="266">
        <f>Budget!Y76*0.25</f>
        <v>0</v>
      </c>
      <c r="Z76" s="67">
        <f>Budget!Z76*0.25</f>
        <v>0</v>
      </c>
      <c r="AA76" s="67">
        <f>Budget!AA76*0.25</f>
        <v>0</v>
      </c>
      <c r="AB76" s="266">
        <f>Budget!AB76*0.25</f>
        <v>0</v>
      </c>
      <c r="AC76" s="67">
        <f>Budget!AC76*0.25</f>
        <v>0</v>
      </c>
      <c r="AD76" s="67"/>
      <c r="AE76" s="70">
        <f t="shared" si="31"/>
        <v>0</v>
      </c>
      <c r="AF76" s="69">
        <f t="shared" si="17"/>
        <v>0</v>
      </c>
      <c r="AG76" s="69">
        <f t="shared" si="3"/>
        <v>0</v>
      </c>
    </row>
    <row r="77" spans="1:36" ht="39" x14ac:dyDescent="0.25">
      <c r="A77" s="302">
        <v>783000</v>
      </c>
      <c r="B77" s="48" t="s">
        <v>40</v>
      </c>
      <c r="C77" s="41"/>
      <c r="D77" s="40"/>
      <c r="E77" s="43"/>
      <c r="F77" s="43"/>
      <c r="G77" s="43"/>
      <c r="H77" s="43"/>
      <c r="I77" s="43"/>
      <c r="J77" s="43"/>
      <c r="K77" s="43"/>
      <c r="L77" s="43"/>
      <c r="M77" s="43"/>
      <c r="N77" s="43"/>
      <c r="O77" s="67">
        <f>Budget!O77*0.25</f>
        <v>0</v>
      </c>
      <c r="P77" s="266">
        <f>Budget!P77*0.25</f>
        <v>0</v>
      </c>
      <c r="Q77" s="67">
        <f>Budget!Q77*0.25</f>
        <v>0</v>
      </c>
      <c r="R77" s="67">
        <f>Budget!R77*0.25</f>
        <v>0</v>
      </c>
      <c r="S77" s="266">
        <f>Budget!S77*0.25</f>
        <v>0</v>
      </c>
      <c r="T77" s="67">
        <f>Budget!T77*0.25</f>
        <v>0</v>
      </c>
      <c r="U77" s="67">
        <f>Budget!U77*0.25</f>
        <v>0</v>
      </c>
      <c r="V77" s="266">
        <f>Budget!V77*0.25</f>
        <v>0</v>
      </c>
      <c r="W77" s="67">
        <f>Budget!W77*0.25</f>
        <v>0</v>
      </c>
      <c r="X77" s="67">
        <f>Budget!X77*0.25</f>
        <v>0</v>
      </c>
      <c r="Y77" s="266">
        <f>Budget!Y77*0.25</f>
        <v>0</v>
      </c>
      <c r="Z77" s="67">
        <f>Budget!Z77*0.25</f>
        <v>0</v>
      </c>
      <c r="AA77" s="67">
        <f>Budget!AA77*0.25</f>
        <v>0</v>
      </c>
      <c r="AB77" s="266">
        <f>Budget!AB77*0.25</f>
        <v>0</v>
      </c>
      <c r="AC77" s="67">
        <f>Budget!AC77*0.25</f>
        <v>0</v>
      </c>
      <c r="AD77" s="67"/>
      <c r="AE77" s="70">
        <f t="shared" si="31"/>
        <v>0</v>
      </c>
      <c r="AF77" s="69">
        <f t="shared" si="17"/>
        <v>0</v>
      </c>
      <c r="AG77" s="69">
        <f t="shared" si="3"/>
        <v>0</v>
      </c>
    </row>
    <row r="78" spans="1:36" x14ac:dyDescent="0.25">
      <c r="A78" s="99">
        <v>771000</v>
      </c>
      <c r="B78" s="39" t="s">
        <v>41</v>
      </c>
      <c r="C78" s="39"/>
      <c r="D78" s="39"/>
      <c r="E78" s="42"/>
      <c r="F78" s="43"/>
      <c r="G78" s="43"/>
      <c r="H78" s="41"/>
      <c r="I78" s="42"/>
      <c r="J78" s="43"/>
      <c r="K78" s="43"/>
      <c r="L78" s="41"/>
      <c r="M78" s="42"/>
      <c r="N78" s="43"/>
      <c r="O78" s="67">
        <f>Budget!O78*0.25</f>
        <v>0</v>
      </c>
      <c r="P78" s="266">
        <f>Budget!P78*0.25</f>
        <v>0</v>
      </c>
      <c r="Q78" s="67">
        <f>Budget!Q78*0.25</f>
        <v>0</v>
      </c>
      <c r="R78" s="67">
        <f>Budget!R78*0.25</f>
        <v>0</v>
      </c>
      <c r="S78" s="266">
        <f>Budget!S78*0.25</f>
        <v>0</v>
      </c>
      <c r="T78" s="67">
        <f>Budget!T78*0.25</f>
        <v>0</v>
      </c>
      <c r="U78" s="67">
        <f>Budget!U78*0.25</f>
        <v>0</v>
      </c>
      <c r="V78" s="266">
        <f>Budget!V78*0.25</f>
        <v>0</v>
      </c>
      <c r="W78" s="67">
        <f>Budget!W78*0.25</f>
        <v>0</v>
      </c>
      <c r="X78" s="67">
        <f>Budget!X78*0.25</f>
        <v>0</v>
      </c>
      <c r="Y78" s="266">
        <f>Budget!Y78*0.25</f>
        <v>0</v>
      </c>
      <c r="Z78" s="67">
        <f>Budget!Z78*0.25</f>
        <v>0</v>
      </c>
      <c r="AA78" s="67">
        <f>Budget!AA78*0.25</f>
        <v>0</v>
      </c>
      <c r="AB78" s="266">
        <f>Budget!AB78*0.25</f>
        <v>0</v>
      </c>
      <c r="AC78" s="67">
        <f>Budget!AC78*0.25</f>
        <v>0</v>
      </c>
      <c r="AD78" s="67"/>
      <c r="AE78" s="70">
        <f t="shared" si="31"/>
        <v>0</v>
      </c>
      <c r="AF78" s="69">
        <f t="shared" si="17"/>
        <v>0</v>
      </c>
      <c r="AG78" s="69">
        <f t="shared" si="3"/>
        <v>0</v>
      </c>
    </row>
    <row r="79" spans="1:36" x14ac:dyDescent="0.25">
      <c r="A79" s="98">
        <v>727111</v>
      </c>
      <c r="B79" s="41" t="s">
        <v>42</v>
      </c>
      <c r="C79" s="41"/>
      <c r="D79" s="41"/>
      <c r="E79" s="38"/>
      <c r="F79" s="41"/>
      <c r="G79" s="41"/>
      <c r="H79" s="41"/>
      <c r="I79" s="38"/>
      <c r="J79" s="41"/>
      <c r="K79" s="41"/>
      <c r="L79" s="41"/>
      <c r="M79" s="38"/>
      <c r="N79" s="41"/>
      <c r="O79" s="67">
        <f>Budget!O79*0.25</f>
        <v>0</v>
      </c>
      <c r="P79" s="266">
        <f>Budget!P79*0.25</f>
        <v>0</v>
      </c>
      <c r="Q79" s="67">
        <f>Budget!Q79*0.25</f>
        <v>0</v>
      </c>
      <c r="R79" s="67">
        <f>Budget!R79*0.25</f>
        <v>0</v>
      </c>
      <c r="S79" s="266">
        <f>Budget!S79*0.25</f>
        <v>0</v>
      </c>
      <c r="T79" s="67">
        <f>Budget!T79*0.25</f>
        <v>0</v>
      </c>
      <c r="U79" s="67">
        <f>Budget!U79*0.25</f>
        <v>0</v>
      </c>
      <c r="V79" s="266">
        <f>Budget!V79*0.25</f>
        <v>0</v>
      </c>
      <c r="W79" s="67">
        <f>Budget!W79*0.25</f>
        <v>0</v>
      </c>
      <c r="X79" s="67">
        <f>Budget!X79*0.25</f>
        <v>0</v>
      </c>
      <c r="Y79" s="266">
        <f>Budget!Y79*0.25</f>
        <v>0</v>
      </c>
      <c r="Z79" s="67">
        <f>Budget!Z79*0.25</f>
        <v>0</v>
      </c>
      <c r="AA79" s="67">
        <f>Budget!AA79*0.25</f>
        <v>0</v>
      </c>
      <c r="AB79" s="266">
        <f>Budget!AB79*0.25</f>
        <v>0</v>
      </c>
      <c r="AC79" s="67">
        <f>Budget!AC79*0.25</f>
        <v>0</v>
      </c>
      <c r="AD79" s="67"/>
      <c r="AE79" s="70">
        <f t="shared" si="31"/>
        <v>0</v>
      </c>
      <c r="AF79" s="69">
        <f t="shared" si="17"/>
        <v>0</v>
      </c>
      <c r="AG79" s="69">
        <f t="shared" si="3"/>
        <v>0</v>
      </c>
    </row>
    <row r="80" spans="1:36" x14ac:dyDescent="0.25">
      <c r="A80" s="256">
        <v>727105</v>
      </c>
      <c r="B80" s="257" t="s">
        <v>320</v>
      </c>
      <c r="C80" s="257"/>
      <c r="D80" s="257"/>
      <c r="E80" s="38"/>
      <c r="F80" s="41"/>
      <c r="G80" s="41"/>
      <c r="H80" s="41"/>
      <c r="I80" s="38"/>
      <c r="J80" s="41"/>
      <c r="K80" s="41"/>
      <c r="L80" s="41"/>
      <c r="M80" s="38"/>
      <c r="N80" s="41"/>
      <c r="O80" s="67">
        <f>Budget!O80*0.25</f>
        <v>0</v>
      </c>
      <c r="P80" s="266">
        <f>Budget!P80*0.25</f>
        <v>0</v>
      </c>
      <c r="Q80" s="67">
        <f>Budget!Q80*0.25</f>
        <v>0</v>
      </c>
      <c r="R80" s="67">
        <f>Budget!R80*0.25</f>
        <v>0</v>
      </c>
      <c r="S80" s="266">
        <f>Budget!S80*0.25</f>
        <v>0</v>
      </c>
      <c r="T80" s="67">
        <f>Budget!T80*0.25</f>
        <v>0</v>
      </c>
      <c r="U80" s="67">
        <f>Budget!U80*0.25</f>
        <v>0</v>
      </c>
      <c r="V80" s="266">
        <f>Budget!V80*0.25</f>
        <v>0</v>
      </c>
      <c r="W80" s="67">
        <f>Budget!W80*0.25</f>
        <v>0</v>
      </c>
      <c r="X80" s="67">
        <f>Budget!X80*0.25</f>
        <v>0</v>
      </c>
      <c r="Y80" s="266">
        <f>Budget!Y80*0.25</f>
        <v>0</v>
      </c>
      <c r="Z80" s="67">
        <f>Budget!Z80*0.25</f>
        <v>0</v>
      </c>
      <c r="AA80" s="67">
        <f>Budget!AA80*0.25</f>
        <v>0</v>
      </c>
      <c r="AB80" s="266">
        <f>Budget!AB80*0.25</f>
        <v>0</v>
      </c>
      <c r="AC80" s="67">
        <f>Budget!AC80*0.25</f>
        <v>0</v>
      </c>
      <c r="AD80" s="67"/>
      <c r="AE80" s="70">
        <f t="shared" si="31"/>
        <v>0</v>
      </c>
      <c r="AF80" s="69">
        <f t="shared" si="17"/>
        <v>0</v>
      </c>
      <c r="AG80" s="69">
        <f t="shared" si="3"/>
        <v>0</v>
      </c>
    </row>
    <row r="81" spans="1:33" x14ac:dyDescent="0.25">
      <c r="A81" s="99">
        <v>727130</v>
      </c>
      <c r="B81" s="39" t="s">
        <v>43</v>
      </c>
      <c r="C81" s="39"/>
      <c r="D81" s="39"/>
      <c r="E81" s="38"/>
      <c r="F81" s="41"/>
      <c r="G81" s="41"/>
      <c r="H81" s="41"/>
      <c r="I81" s="38"/>
      <c r="J81" s="41"/>
      <c r="K81" s="41"/>
      <c r="L81" s="41"/>
      <c r="M81" s="38"/>
      <c r="N81" s="41"/>
      <c r="O81" s="67">
        <f>Budget!O81*0.25</f>
        <v>0</v>
      </c>
      <c r="P81" s="266">
        <f>Budget!P81*0.25</f>
        <v>0</v>
      </c>
      <c r="Q81" s="67">
        <f>Budget!Q81*0.25</f>
        <v>0</v>
      </c>
      <c r="R81" s="67">
        <f>Budget!R81*0.25</f>
        <v>0</v>
      </c>
      <c r="S81" s="266">
        <f>Budget!S81*0.25</f>
        <v>0</v>
      </c>
      <c r="T81" s="67">
        <f>Budget!T81*0.25</f>
        <v>0</v>
      </c>
      <c r="U81" s="67">
        <f>Budget!U81*0.25</f>
        <v>0</v>
      </c>
      <c r="V81" s="266">
        <f>Budget!V81*0.25</f>
        <v>0</v>
      </c>
      <c r="W81" s="67">
        <f>Budget!W81*0.25</f>
        <v>0</v>
      </c>
      <c r="X81" s="67">
        <f>Budget!X81*0.25</f>
        <v>0</v>
      </c>
      <c r="Y81" s="266">
        <f>Budget!Y81*0.25</f>
        <v>0</v>
      </c>
      <c r="Z81" s="67">
        <f>Budget!Z81*0.25</f>
        <v>0</v>
      </c>
      <c r="AA81" s="67">
        <f>Budget!AA81*0.25</f>
        <v>0</v>
      </c>
      <c r="AB81" s="266">
        <f>Budget!AB81*0.25</f>
        <v>0</v>
      </c>
      <c r="AC81" s="67">
        <f>Budget!AC81*0.25</f>
        <v>0</v>
      </c>
      <c r="AD81" s="67"/>
      <c r="AE81" s="70">
        <f t="shared" si="31"/>
        <v>0</v>
      </c>
      <c r="AF81" s="69">
        <f t="shared" si="17"/>
        <v>0</v>
      </c>
      <c r="AG81" s="69">
        <f t="shared" ref="AG81:AG93" si="32">AD81+AE81</f>
        <v>0</v>
      </c>
    </row>
    <row r="82" spans="1:33" x14ac:dyDescent="0.25">
      <c r="A82" s="99">
        <v>727700</v>
      </c>
      <c r="B82" s="39" t="s">
        <v>44</v>
      </c>
      <c r="C82" s="39"/>
      <c r="D82" s="39"/>
      <c r="E82" s="38"/>
      <c r="F82" s="41"/>
      <c r="G82" s="41"/>
      <c r="H82" s="41"/>
      <c r="I82" s="38"/>
      <c r="J82" s="41"/>
      <c r="K82" s="41"/>
      <c r="L82" s="41"/>
      <c r="M82" s="38"/>
      <c r="N82" s="41"/>
      <c r="O82" s="67">
        <f>Budget!O82*0.25</f>
        <v>0</v>
      </c>
      <c r="P82" s="266">
        <f>Budget!P82*0.25</f>
        <v>0</v>
      </c>
      <c r="Q82" s="67">
        <f>Budget!Q82*0.25</f>
        <v>0</v>
      </c>
      <c r="R82" s="67">
        <f>Budget!R82*0.25</f>
        <v>0</v>
      </c>
      <c r="S82" s="266">
        <f>Budget!S82*0.25</f>
        <v>0</v>
      </c>
      <c r="T82" s="67">
        <f>Budget!T82*0.25</f>
        <v>0</v>
      </c>
      <c r="U82" s="67">
        <f>Budget!U82*0.25</f>
        <v>0</v>
      </c>
      <c r="V82" s="266">
        <f>Budget!V82*0.25</f>
        <v>0</v>
      </c>
      <c r="W82" s="67">
        <f>Budget!W82*0.25</f>
        <v>0</v>
      </c>
      <c r="X82" s="67">
        <f>Budget!X82*0.25</f>
        <v>0</v>
      </c>
      <c r="Y82" s="266">
        <f>Budget!Y82*0.25</f>
        <v>0</v>
      </c>
      <c r="Z82" s="67">
        <f>Budget!Z82*0.25</f>
        <v>0</v>
      </c>
      <c r="AA82" s="67">
        <f>Budget!AA82*0.25</f>
        <v>0</v>
      </c>
      <c r="AB82" s="266">
        <f>Budget!AB82*0.25</f>
        <v>0</v>
      </c>
      <c r="AC82" s="67">
        <f>Budget!AC82*0.25</f>
        <v>0</v>
      </c>
      <c r="AD82" s="67"/>
      <c r="AE82" s="70">
        <f t="shared" si="31"/>
        <v>0</v>
      </c>
      <c r="AF82" s="69">
        <f t="shared" si="17"/>
        <v>0</v>
      </c>
      <c r="AG82" s="69">
        <f t="shared" si="32"/>
        <v>0</v>
      </c>
    </row>
    <row r="83" spans="1:33" x14ac:dyDescent="0.25">
      <c r="A83" s="98"/>
      <c r="B83" s="41"/>
      <c r="C83" s="41"/>
      <c r="D83" s="41"/>
      <c r="E83" s="38"/>
      <c r="F83" s="41"/>
      <c r="G83" s="41"/>
      <c r="H83" s="41"/>
      <c r="I83" s="38"/>
      <c r="J83" s="41"/>
      <c r="K83" s="41"/>
      <c r="L83" s="41"/>
      <c r="M83" s="38"/>
      <c r="N83" s="41"/>
      <c r="Q83" s="246"/>
      <c r="T83" s="246"/>
      <c r="V83" s="266"/>
      <c r="W83" s="246"/>
      <c r="Y83" s="266"/>
      <c r="Z83" s="246"/>
      <c r="AC83" s="246"/>
      <c r="AF83" s="69">
        <f t="shared" si="17"/>
        <v>0</v>
      </c>
      <c r="AG83" s="69">
        <f t="shared" si="32"/>
        <v>0</v>
      </c>
    </row>
    <row r="84" spans="1:33" s="71" customFormat="1" x14ac:dyDescent="0.25">
      <c r="A84" s="92"/>
      <c r="B84" s="18" t="s">
        <v>45</v>
      </c>
      <c r="C84" s="80"/>
      <c r="D84" s="80"/>
      <c r="E84" s="82"/>
      <c r="F84" s="83"/>
      <c r="G84" s="83"/>
      <c r="H84" s="83"/>
      <c r="I84" s="82"/>
      <c r="J84" s="83"/>
      <c r="K84" s="83"/>
      <c r="L84" s="83"/>
      <c r="M84" s="82"/>
      <c r="N84" s="83"/>
      <c r="O84" s="71">
        <f>SUM(O85:O87)</f>
        <v>0</v>
      </c>
      <c r="P84" s="72">
        <f>SUM(P85:P87)</f>
        <v>0</v>
      </c>
      <c r="Q84" s="250"/>
      <c r="R84" s="84">
        <f>SUM(R85:R87)*D9</f>
        <v>0</v>
      </c>
      <c r="S84" s="85">
        <f>SUM(S85:S87)</f>
        <v>0</v>
      </c>
      <c r="T84" s="250"/>
      <c r="U84" s="84">
        <f>SUM(U85:U87)*F9</f>
        <v>0</v>
      </c>
      <c r="V84" s="85">
        <f>SUM(V85:V87)</f>
        <v>0</v>
      </c>
      <c r="W84" s="250"/>
      <c r="X84" s="84">
        <f>SUM(X85:X87)</f>
        <v>0</v>
      </c>
      <c r="Y84" s="85">
        <f>SUM(Y85:Y87)</f>
        <v>0</v>
      </c>
      <c r="Z84" s="250"/>
      <c r="AA84" s="84">
        <f>SUM(AA85:AA87)</f>
        <v>0</v>
      </c>
      <c r="AB84" s="85">
        <f>SUM(AB85:AB87)</f>
        <v>0</v>
      </c>
      <c r="AC84" s="250"/>
      <c r="AD84" s="84"/>
      <c r="AE84" s="85"/>
      <c r="AF84" s="69">
        <f t="shared" si="17"/>
        <v>0</v>
      </c>
      <c r="AG84" s="69">
        <f t="shared" si="32"/>
        <v>0</v>
      </c>
    </row>
    <row r="85" spans="1:33" x14ac:dyDescent="0.25">
      <c r="A85" s="97">
        <v>753120</v>
      </c>
      <c r="B85" s="18" t="s">
        <v>46</v>
      </c>
      <c r="C85" s="1"/>
      <c r="D85" s="1"/>
      <c r="E85" s="38"/>
      <c r="F85" s="41"/>
      <c r="G85" s="41"/>
      <c r="H85" s="41"/>
      <c r="I85" s="38"/>
      <c r="J85" s="41"/>
      <c r="K85" s="41"/>
      <c r="L85" s="41"/>
      <c r="M85" s="38"/>
      <c r="N85" s="41"/>
      <c r="O85" s="67">
        <v>0</v>
      </c>
      <c r="P85" s="266"/>
      <c r="Q85" s="246"/>
      <c r="R85" s="67">
        <v>0</v>
      </c>
      <c r="S85" s="266"/>
      <c r="T85" s="246"/>
      <c r="U85" s="67">
        <v>0</v>
      </c>
      <c r="V85" s="266"/>
      <c r="W85" s="246"/>
      <c r="X85" s="67">
        <v>0</v>
      </c>
      <c r="Y85" s="266"/>
      <c r="Z85" s="246"/>
      <c r="AA85" s="67">
        <v>0</v>
      </c>
      <c r="AB85" s="266"/>
      <c r="AC85" s="246"/>
      <c r="AF85" s="69">
        <f t="shared" si="17"/>
        <v>0</v>
      </c>
      <c r="AG85" s="69">
        <f t="shared" si="32"/>
        <v>0</v>
      </c>
    </row>
    <row r="86" spans="1:33" x14ac:dyDescent="0.25">
      <c r="A86" s="97">
        <v>753121</v>
      </c>
      <c r="B86" s="26" t="s">
        <v>47</v>
      </c>
      <c r="C86" s="1"/>
      <c r="D86" s="1"/>
      <c r="E86" s="1"/>
      <c r="F86" s="14"/>
      <c r="G86" s="1"/>
      <c r="H86" s="1"/>
      <c r="I86" s="1"/>
      <c r="J86" s="1"/>
      <c r="K86" s="1"/>
      <c r="L86" s="1"/>
      <c r="M86" s="1"/>
      <c r="N86" s="1"/>
      <c r="O86" s="67">
        <v>0</v>
      </c>
      <c r="P86" s="266"/>
      <c r="Q86" s="246"/>
      <c r="R86" s="67">
        <v>0</v>
      </c>
      <c r="S86" s="266"/>
      <c r="T86" s="246"/>
      <c r="U86" s="67">
        <v>0</v>
      </c>
      <c r="V86" s="266"/>
      <c r="W86" s="246"/>
      <c r="X86" s="67">
        <v>0</v>
      </c>
      <c r="Y86" s="266"/>
      <c r="Z86" s="246"/>
      <c r="AA86" s="67">
        <v>0</v>
      </c>
      <c r="AB86" s="266"/>
      <c r="AC86" s="246"/>
      <c r="AF86" s="69">
        <f t="shared" si="17"/>
        <v>0</v>
      </c>
      <c r="AG86" s="69">
        <f t="shared" si="32"/>
        <v>0</v>
      </c>
    </row>
    <row r="87" spans="1:33" x14ac:dyDescent="0.25">
      <c r="A87" s="93"/>
      <c r="B87" s="30"/>
      <c r="C87" s="1"/>
      <c r="D87" s="1"/>
      <c r="E87" s="1"/>
      <c r="F87" s="14"/>
      <c r="G87" s="1"/>
      <c r="H87" s="1"/>
      <c r="I87" s="1"/>
      <c r="J87" s="1"/>
      <c r="K87" s="1"/>
      <c r="L87" s="1"/>
      <c r="M87" s="1"/>
      <c r="N87" s="1"/>
      <c r="Q87" s="246"/>
      <c r="T87" s="246"/>
      <c r="V87" s="266"/>
      <c r="W87" s="246"/>
      <c r="Y87" s="266"/>
      <c r="Z87" s="246"/>
      <c r="AB87" s="266"/>
      <c r="AC87" s="246"/>
      <c r="AF87" s="69">
        <f t="shared" si="17"/>
        <v>0</v>
      </c>
      <c r="AG87" s="69">
        <f t="shared" si="32"/>
        <v>0</v>
      </c>
    </row>
    <row r="88" spans="1:33" x14ac:dyDescent="0.25">
      <c r="A88" s="93">
        <v>784000</v>
      </c>
      <c r="B88" s="30" t="s">
        <v>321</v>
      </c>
      <c r="C88" s="1"/>
      <c r="D88" s="1"/>
      <c r="E88" s="1"/>
      <c r="F88" s="14"/>
      <c r="G88" s="1"/>
      <c r="H88" s="1"/>
      <c r="I88" s="1"/>
      <c r="J88" s="1"/>
      <c r="K88" s="1"/>
      <c r="L88" s="1"/>
      <c r="M88" s="1"/>
      <c r="N88" s="1"/>
      <c r="O88" s="67">
        <f>Budget!O88*0.25</f>
        <v>0</v>
      </c>
      <c r="Q88" s="246"/>
      <c r="R88" s="67">
        <f>Budget!R88*0.25</f>
        <v>0</v>
      </c>
      <c r="T88" s="246"/>
      <c r="U88" s="67">
        <f>Budget!U88*0.25</f>
        <v>0</v>
      </c>
      <c r="W88" s="246"/>
      <c r="X88" s="279">
        <f>Budget!X88*0.25</f>
        <v>0</v>
      </c>
      <c r="Z88" s="246"/>
      <c r="AA88" s="67">
        <f>Budget!AA88*0.25</f>
        <v>0</v>
      </c>
      <c r="AC88" s="246"/>
      <c r="AE88" s="70">
        <f t="shared" ref="AE88" si="33">P88+S88+V88+Y88+AB88</f>
        <v>0</v>
      </c>
      <c r="AF88" s="69">
        <f t="shared" si="17"/>
        <v>0</v>
      </c>
      <c r="AG88" s="69">
        <f t="shared" si="32"/>
        <v>0</v>
      </c>
    </row>
    <row r="89" spans="1:33" x14ac:dyDescent="0.25">
      <c r="A89" s="93"/>
      <c r="B89" s="30"/>
      <c r="C89" s="1"/>
      <c r="D89" s="1"/>
      <c r="E89" s="1"/>
      <c r="F89" s="14"/>
      <c r="G89" s="1"/>
      <c r="H89" s="1"/>
      <c r="I89" s="1"/>
      <c r="J89" s="1"/>
      <c r="K89" s="1"/>
      <c r="L89" s="1"/>
      <c r="M89" s="1"/>
      <c r="N89" s="1"/>
      <c r="Q89" s="246"/>
      <c r="T89" s="246"/>
      <c r="W89" s="246"/>
      <c r="Z89" s="246"/>
      <c r="AC89" s="246"/>
      <c r="AF89" s="246"/>
      <c r="AG89" s="69">
        <f t="shared" si="32"/>
        <v>0</v>
      </c>
    </row>
    <row r="90" spans="1:33" x14ac:dyDescent="0.25">
      <c r="A90" s="95"/>
      <c r="B90" s="18" t="s">
        <v>48</v>
      </c>
      <c r="C90" s="10"/>
      <c r="D90" s="10"/>
      <c r="E90" s="10"/>
      <c r="F90" s="44"/>
      <c r="G90" s="10"/>
      <c r="H90" s="10"/>
      <c r="I90" s="10"/>
      <c r="J90" s="10"/>
      <c r="K90" s="10"/>
      <c r="L90" s="10"/>
      <c r="M90" s="10"/>
      <c r="N90" s="10"/>
      <c r="O90" s="69">
        <f>O84+O73+O70+O57+O51+O46+O42+O40+O88</f>
        <v>0</v>
      </c>
      <c r="P90" s="70">
        <f>P84+P73+P70+P57+P51+P46+P42+P40</f>
        <v>0</v>
      </c>
      <c r="Q90" s="248"/>
      <c r="R90" s="69">
        <f>R84+R73+R70+R57+R51+R46+R42+R40+R88</f>
        <v>0</v>
      </c>
      <c r="S90" s="70">
        <f>S84+S73+S70+S57+S51+S46+S42+S40</f>
        <v>0</v>
      </c>
      <c r="T90" s="248"/>
      <c r="U90" s="69">
        <f>U84+U73+U70+U57+U51+U46+U42+U40+U88</f>
        <v>0</v>
      </c>
      <c r="V90" s="70">
        <f>V84+V73+V70+V57+V51+V46+V42+V40</f>
        <v>0</v>
      </c>
      <c r="W90" s="248"/>
      <c r="X90" s="69">
        <f>X84+X73+X70+X57+X51+X46+X42+X40</f>
        <v>0</v>
      </c>
      <c r="Y90" s="70">
        <f>Y84+Y73+Y70+Y57+Y51+Y46+Y42+Y40</f>
        <v>0</v>
      </c>
      <c r="Z90" s="248"/>
      <c r="AA90" s="69">
        <f>AA84+AA73+AA70+AA57+AA51+AA46+AA42+AA40</f>
        <v>0</v>
      </c>
      <c r="AB90" s="70">
        <f>AB84+AB73+AB70+AB57+AB51+AB46+AB42+AB40</f>
        <v>0</v>
      </c>
      <c r="AC90" s="248"/>
      <c r="AD90" s="69">
        <f>AA90+X90+U90+R90+O90</f>
        <v>0</v>
      </c>
      <c r="AE90" s="70">
        <f>AB90+Y90+V90+S90+P90</f>
        <v>0</v>
      </c>
      <c r="AF90" s="69"/>
      <c r="AG90" s="69">
        <f t="shared" si="32"/>
        <v>0</v>
      </c>
    </row>
    <row r="91" spans="1:33" x14ac:dyDescent="0.25">
      <c r="A91" s="100"/>
      <c r="B91" s="88" t="s">
        <v>49</v>
      </c>
      <c r="C91" s="89"/>
      <c r="D91" s="89"/>
      <c r="E91" s="89"/>
      <c r="F91" s="90"/>
      <c r="G91" s="89"/>
      <c r="H91" s="89"/>
      <c r="I91" s="89"/>
      <c r="J91" s="89"/>
      <c r="K91" s="89"/>
      <c r="L91" s="89"/>
      <c r="M91" s="89"/>
      <c r="N91" s="89"/>
      <c r="O91" s="91">
        <f>O90-O86-O51-O42-O88</f>
        <v>0</v>
      </c>
      <c r="P91" s="91">
        <f>P90-P86-P51-P42</f>
        <v>0</v>
      </c>
      <c r="Q91" s="269"/>
      <c r="R91" s="91">
        <f>R90-R86-R51-R42-R88</f>
        <v>0</v>
      </c>
      <c r="S91" s="91">
        <f>S90-S86-S51-S42</f>
        <v>0</v>
      </c>
      <c r="T91" s="269"/>
      <c r="U91" s="91">
        <f>U90-U86-U51-U42-U88</f>
        <v>0</v>
      </c>
      <c r="V91" s="91">
        <f>V90-V86-V51-V42</f>
        <v>0</v>
      </c>
      <c r="W91" s="269"/>
      <c r="X91" s="91">
        <f>X90-X86-X51-X42</f>
        <v>0</v>
      </c>
      <c r="Y91" s="91">
        <f>Y90-Y86-Y51-Y42</f>
        <v>0</v>
      </c>
      <c r="Z91" s="269"/>
      <c r="AA91" s="91">
        <f>AA90-AA86-AA51-AA42</f>
        <v>0</v>
      </c>
      <c r="AB91" s="91">
        <f>AB90-AB86-AB51-AB42</f>
        <v>0</v>
      </c>
      <c r="AC91" s="269"/>
      <c r="AD91" s="91">
        <f>AA91+X91+U91+R91+O91</f>
        <v>0</v>
      </c>
      <c r="AE91" s="91">
        <f>AB91+Y91+V91+S91+P91</f>
        <v>0</v>
      </c>
      <c r="AF91" s="269"/>
      <c r="AG91" s="69">
        <f t="shared" si="32"/>
        <v>0</v>
      </c>
    </row>
    <row r="92" spans="1:33" x14ac:dyDescent="0.25">
      <c r="A92" s="95"/>
      <c r="B92" s="45" t="s">
        <v>50</v>
      </c>
      <c r="C92" s="46"/>
      <c r="D92" s="47">
        <v>0.51</v>
      </c>
      <c r="E92" s="19"/>
      <c r="F92" s="21"/>
      <c r="G92" s="19"/>
      <c r="H92" s="19"/>
      <c r="I92" s="19"/>
      <c r="J92" s="19"/>
      <c r="K92" s="19"/>
      <c r="L92" s="19"/>
      <c r="M92" s="19"/>
      <c r="N92" s="19"/>
      <c r="O92" s="86">
        <f>O91*D92</f>
        <v>0</v>
      </c>
      <c r="P92" s="87">
        <f>P91*D92</f>
        <v>0</v>
      </c>
      <c r="Q92" s="252"/>
      <c r="R92" s="86">
        <f>D92*R91</f>
        <v>0</v>
      </c>
      <c r="S92" s="87">
        <f>S91*D92</f>
        <v>0</v>
      </c>
      <c r="T92" s="252"/>
      <c r="U92" s="86">
        <f>U91*D92</f>
        <v>0</v>
      </c>
      <c r="V92" s="87">
        <f>V91*D92</f>
        <v>0</v>
      </c>
      <c r="W92" s="252"/>
      <c r="X92" s="86">
        <f>X91*D92</f>
        <v>0</v>
      </c>
      <c r="Y92" s="87">
        <f>Y91*D92</f>
        <v>0</v>
      </c>
      <c r="Z92" s="252"/>
      <c r="AA92" s="86">
        <f>AA91*D92</f>
        <v>0</v>
      </c>
      <c r="AB92" s="87">
        <f>AB91*D92</f>
        <v>0</v>
      </c>
      <c r="AC92" s="252"/>
      <c r="AD92" s="86">
        <f>AD91*D92</f>
        <v>0</v>
      </c>
      <c r="AE92" s="87">
        <f>AE91*D92</f>
        <v>0</v>
      </c>
      <c r="AF92" s="252"/>
      <c r="AG92" s="69">
        <f t="shared" si="32"/>
        <v>0</v>
      </c>
    </row>
    <row r="93" spans="1:33" x14ac:dyDescent="0.25">
      <c r="A93" s="95"/>
      <c r="B93" s="18" t="s">
        <v>51</v>
      </c>
      <c r="C93" s="10"/>
      <c r="D93" s="19"/>
      <c r="E93" s="19"/>
      <c r="F93" s="21"/>
      <c r="G93" s="19"/>
      <c r="H93" s="19"/>
      <c r="I93" s="19"/>
      <c r="J93" s="19"/>
      <c r="K93" s="19"/>
      <c r="L93" s="19"/>
      <c r="M93" s="19"/>
      <c r="N93" s="19"/>
      <c r="O93" s="86">
        <f>O92+O90</f>
        <v>0</v>
      </c>
      <c r="P93" s="87">
        <f t="shared" ref="P93:AB93" si="34">P92+P90</f>
        <v>0</v>
      </c>
      <c r="Q93" s="252">
        <f>Q38</f>
        <v>0</v>
      </c>
      <c r="R93" s="86">
        <f t="shared" si="34"/>
        <v>0</v>
      </c>
      <c r="S93" s="87">
        <f t="shared" si="34"/>
        <v>0</v>
      </c>
      <c r="T93" s="252">
        <f>T38</f>
        <v>0</v>
      </c>
      <c r="U93" s="86">
        <f t="shared" si="34"/>
        <v>0</v>
      </c>
      <c r="V93" s="87">
        <f t="shared" si="34"/>
        <v>0</v>
      </c>
      <c r="W93" s="252">
        <f>W38</f>
        <v>0</v>
      </c>
      <c r="X93" s="86">
        <f t="shared" si="34"/>
        <v>0</v>
      </c>
      <c r="Y93" s="87">
        <f t="shared" si="34"/>
        <v>0</v>
      </c>
      <c r="Z93" s="252">
        <f>Z38</f>
        <v>0</v>
      </c>
      <c r="AA93" s="86">
        <f t="shared" si="34"/>
        <v>0</v>
      </c>
      <c r="AB93" s="87">
        <f t="shared" si="34"/>
        <v>0</v>
      </c>
      <c r="AC93" s="252">
        <f>AC38</f>
        <v>0</v>
      </c>
      <c r="AD93" s="86">
        <f>AD90+AD92</f>
        <v>0</v>
      </c>
      <c r="AE93" s="87">
        <f>AE90+AE92</f>
        <v>0</v>
      </c>
      <c r="AF93" s="252">
        <f>AF38</f>
        <v>0</v>
      </c>
      <c r="AG93" s="69">
        <f t="shared" si="32"/>
        <v>0</v>
      </c>
    </row>
    <row r="94" spans="1:33" x14ac:dyDescent="0.25">
      <c r="A94" s="93"/>
      <c r="B94" s="1"/>
      <c r="C94" s="1"/>
      <c r="D94" s="1"/>
      <c r="E94" s="1"/>
      <c r="F94" s="14"/>
      <c r="G94" s="1"/>
      <c r="H94" s="1"/>
      <c r="I94" s="1"/>
      <c r="J94" s="1"/>
      <c r="K94" s="1"/>
      <c r="L94" s="1"/>
      <c r="M94" s="1"/>
      <c r="N94" s="1"/>
      <c r="Q94" s="246"/>
      <c r="T94" s="246"/>
      <c r="W94" s="246"/>
      <c r="Z94" s="246"/>
      <c r="AC94" s="246"/>
      <c r="AF94" s="246"/>
    </row>
    <row r="95" spans="1:33" s="185" customFormat="1" ht="13.5" customHeight="1" x14ac:dyDescent="0.25">
      <c r="A95" s="126" t="s">
        <v>249</v>
      </c>
      <c r="B95" s="260"/>
      <c r="C95" s="182"/>
      <c r="D95" s="182"/>
      <c r="E95" s="182"/>
      <c r="F95" s="182"/>
      <c r="H95" s="206"/>
      <c r="I95" s="206"/>
      <c r="J95" s="206"/>
      <c r="K95" s="206"/>
      <c r="L95" s="206"/>
      <c r="M95" s="199"/>
      <c r="N95" s="182"/>
      <c r="O95" s="199"/>
      <c r="P95" s="199"/>
      <c r="Q95" s="199"/>
      <c r="R95" s="199"/>
      <c r="S95" s="182"/>
      <c r="T95" s="199"/>
      <c r="U95" s="199"/>
      <c r="W95" s="199"/>
      <c r="Z95" s="199"/>
      <c r="AC95" s="199"/>
      <c r="AF95" s="199"/>
    </row>
    <row r="96" spans="1:33" s="185" customFormat="1" x14ac:dyDescent="0.25">
      <c r="A96" s="126"/>
      <c r="B96" s="260"/>
      <c r="C96" s="182"/>
      <c r="D96" s="182"/>
      <c r="E96" s="182"/>
      <c r="F96" s="182"/>
      <c r="H96" s="206"/>
      <c r="I96" s="206"/>
      <c r="J96" s="206"/>
      <c r="K96" s="206"/>
      <c r="L96" s="206"/>
      <c r="M96" s="199"/>
      <c r="N96" s="182"/>
      <c r="O96" s="199"/>
      <c r="P96" s="199"/>
      <c r="Q96" s="199"/>
      <c r="R96" s="199"/>
      <c r="S96" s="182"/>
      <c r="T96" s="199"/>
      <c r="U96" s="199"/>
      <c r="W96" s="199"/>
      <c r="Z96" s="199"/>
      <c r="AC96" s="199"/>
      <c r="AF96" s="199"/>
    </row>
    <row r="97" spans="1:32" s="185" customFormat="1" x14ac:dyDescent="0.25">
      <c r="A97" s="126"/>
      <c r="B97" s="186" t="s">
        <v>324</v>
      </c>
      <c r="C97" s="182"/>
      <c r="D97" s="182"/>
      <c r="E97" s="182"/>
      <c r="F97" s="182"/>
      <c r="G97" s="183"/>
      <c r="H97" s="183"/>
      <c r="I97" s="183"/>
      <c r="J97" s="183"/>
      <c r="K97" s="183"/>
      <c r="L97" s="183"/>
      <c r="M97" s="184"/>
      <c r="N97" s="126"/>
      <c r="O97" s="184"/>
      <c r="P97" s="184"/>
      <c r="Q97" s="184"/>
      <c r="R97" s="184"/>
      <c r="S97" s="126"/>
      <c r="T97" s="184"/>
      <c r="U97" s="207"/>
      <c r="W97" s="184"/>
      <c r="Z97" s="184"/>
      <c r="AC97" s="184"/>
      <c r="AF97" s="184"/>
    </row>
    <row r="98" spans="1:32" s="185" customFormat="1" x14ac:dyDescent="0.25">
      <c r="A98" s="126"/>
      <c r="B98" s="186"/>
      <c r="C98" s="182"/>
      <c r="D98" s="182"/>
      <c r="E98" s="182"/>
      <c r="F98" s="182"/>
      <c r="G98" s="183"/>
      <c r="H98" s="183"/>
      <c r="I98" s="183"/>
      <c r="J98" s="183"/>
      <c r="K98" s="183"/>
      <c r="L98" s="183"/>
      <c r="M98" s="184"/>
      <c r="N98" s="126"/>
      <c r="O98" s="184"/>
      <c r="P98" s="184"/>
      <c r="Q98" s="184"/>
      <c r="R98" s="184"/>
      <c r="S98" s="126"/>
      <c r="T98" s="184"/>
      <c r="U98" s="207"/>
      <c r="W98" s="184"/>
      <c r="Y98" s="208"/>
      <c r="Z98" s="184"/>
      <c r="AC98" s="184"/>
      <c r="AF98" s="184"/>
    </row>
    <row r="99" spans="1:32" s="185" customFormat="1" x14ac:dyDescent="0.25">
      <c r="A99" s="126"/>
      <c r="B99" s="195"/>
      <c r="C99" s="187" t="s">
        <v>250</v>
      </c>
      <c r="D99" s="209"/>
      <c r="E99" s="260"/>
      <c r="F99" s="187" t="s">
        <v>322</v>
      </c>
      <c r="G99" s="210"/>
      <c r="H99" s="303"/>
      <c r="I99" s="304"/>
      <c r="J99" s="305" t="s">
        <v>251</v>
      </c>
      <c r="K99" s="305"/>
      <c r="L99" s="305"/>
      <c r="M99" s="305"/>
      <c r="N99" s="305"/>
      <c r="O99" s="305"/>
      <c r="P99" s="261"/>
      <c r="Q99" s="261"/>
      <c r="R99" s="261"/>
      <c r="S99" s="212"/>
      <c r="T99" s="261"/>
      <c r="U99" s="212"/>
      <c r="W99" s="261"/>
      <c r="Z99" s="261"/>
      <c r="AC99" s="261"/>
      <c r="AF99" s="261"/>
    </row>
    <row r="100" spans="1:32" s="185" customFormat="1" x14ac:dyDescent="0.25">
      <c r="A100" s="126"/>
      <c r="B100" s="195"/>
      <c r="C100" s="187"/>
      <c r="D100" s="260"/>
      <c r="E100" s="260"/>
      <c r="F100" s="182"/>
      <c r="G100" s="187"/>
      <c r="H100" s="259"/>
      <c r="I100" s="260"/>
      <c r="J100" s="195"/>
      <c r="K100" s="195"/>
      <c r="L100" s="195"/>
      <c r="U100" s="207"/>
    </row>
    <row r="101" spans="1:32" s="185" customFormat="1" x14ac:dyDescent="0.25">
      <c r="A101" s="126"/>
      <c r="B101" s="306" t="s">
        <v>323</v>
      </c>
      <c r="C101" s="306"/>
      <c r="D101" s="306"/>
      <c r="E101" s="306"/>
      <c r="F101" s="306"/>
      <c r="G101" s="306"/>
      <c r="H101" s="306"/>
      <c r="I101" s="306"/>
      <c r="J101" s="306"/>
      <c r="K101" s="306"/>
      <c r="L101" s="306"/>
      <c r="M101" s="306"/>
      <c r="N101" s="306"/>
      <c r="O101" s="306"/>
      <c r="P101" s="262"/>
      <c r="Q101" s="262"/>
      <c r="R101" s="262"/>
      <c r="S101" s="126"/>
      <c r="T101" s="262"/>
      <c r="U101" s="207"/>
      <c r="W101" s="262"/>
      <c r="Z101" s="262"/>
      <c r="AC101" s="262"/>
      <c r="AF101" s="262"/>
    </row>
    <row r="102" spans="1:32" s="185" customFormat="1" x14ac:dyDescent="0.25">
      <c r="A102" s="126"/>
      <c r="B102" s="306"/>
      <c r="C102" s="306"/>
      <c r="D102" s="306"/>
      <c r="E102" s="306"/>
      <c r="F102" s="306"/>
      <c r="G102" s="306"/>
      <c r="H102" s="306"/>
      <c r="I102" s="306"/>
      <c r="J102" s="306"/>
      <c r="K102" s="306"/>
      <c r="L102" s="306"/>
      <c r="M102" s="306"/>
      <c r="N102" s="306"/>
      <c r="O102" s="306"/>
      <c r="P102" s="262"/>
      <c r="Q102" s="262"/>
      <c r="R102" s="262"/>
      <c r="S102" s="126"/>
      <c r="T102" s="262"/>
      <c r="U102" s="207"/>
      <c r="W102" s="262"/>
      <c r="Z102" s="262"/>
      <c r="AC102" s="262"/>
      <c r="AF102" s="262"/>
    </row>
    <row r="103" spans="1:32" s="185" customFormat="1" x14ac:dyDescent="0.25">
      <c r="A103" s="126"/>
      <c r="B103" s="260"/>
      <c r="C103" s="182"/>
      <c r="D103" s="182"/>
      <c r="E103" s="182"/>
      <c r="F103" s="182"/>
      <c r="G103" s="206"/>
      <c r="H103" s="206"/>
      <c r="I103" s="206"/>
      <c r="J103" s="206"/>
      <c r="K103" s="206"/>
      <c r="L103" s="206"/>
      <c r="M103" s="199"/>
      <c r="N103" s="182"/>
      <c r="O103" s="199"/>
      <c r="P103" s="199"/>
      <c r="Q103" s="199"/>
      <c r="R103" s="199"/>
      <c r="S103" s="182"/>
      <c r="T103" s="199"/>
      <c r="U103" s="199"/>
      <c r="W103" s="199"/>
      <c r="Z103" s="199"/>
      <c r="AC103" s="199"/>
      <c r="AF103" s="199"/>
    </row>
    <row r="104" spans="1:32" s="185" customFormat="1" x14ac:dyDescent="0.25">
      <c r="A104" s="126"/>
      <c r="B104" s="307" t="s">
        <v>252</v>
      </c>
      <c r="C104" s="308"/>
      <c r="D104" s="308"/>
      <c r="E104" s="308"/>
      <c r="F104" s="308"/>
      <c r="G104" s="308"/>
      <c r="H104" s="308"/>
      <c r="I104" s="308"/>
      <c r="J104" s="308"/>
      <c r="K104" s="308"/>
      <c r="L104" s="308"/>
      <c r="M104" s="308"/>
      <c r="N104" s="308"/>
      <c r="O104" s="308"/>
      <c r="P104" s="199"/>
      <c r="Q104" s="199"/>
      <c r="R104" s="199"/>
      <c r="S104" s="182"/>
      <c r="T104" s="199"/>
      <c r="U104" s="199"/>
      <c r="W104" s="199"/>
      <c r="Z104" s="199"/>
      <c r="AC104" s="199"/>
      <c r="AF104" s="199"/>
    </row>
    <row r="105" spans="1:32" s="185" customFormat="1" x14ac:dyDescent="0.25">
      <c r="B105" s="308"/>
      <c r="C105" s="308"/>
      <c r="D105" s="308"/>
      <c r="E105" s="308"/>
      <c r="F105" s="308"/>
      <c r="G105" s="308"/>
      <c r="H105" s="308"/>
      <c r="I105" s="308"/>
      <c r="J105" s="308"/>
      <c r="K105" s="308"/>
      <c r="L105" s="308"/>
      <c r="M105" s="308"/>
      <c r="N105" s="308"/>
      <c r="O105" s="308"/>
      <c r="P105" s="199"/>
      <c r="Q105" s="199"/>
      <c r="R105" s="199"/>
      <c r="S105" s="206"/>
      <c r="T105" s="199"/>
      <c r="U105" s="207"/>
      <c r="W105" s="199"/>
      <c r="Z105" s="199"/>
      <c r="AC105" s="199"/>
      <c r="AF105" s="199"/>
    </row>
    <row r="106" spans="1:32" s="185" customFormat="1" ht="22.5" customHeight="1" x14ac:dyDescent="0.25">
      <c r="B106" s="308"/>
      <c r="C106" s="308"/>
      <c r="D106" s="308"/>
      <c r="E106" s="308"/>
      <c r="F106" s="308"/>
      <c r="G106" s="308"/>
      <c r="H106" s="308"/>
      <c r="I106" s="308"/>
      <c r="J106" s="308"/>
      <c r="K106" s="308"/>
      <c r="L106" s="308"/>
      <c r="M106" s="308"/>
      <c r="N106" s="308"/>
      <c r="O106" s="308"/>
      <c r="P106" s="199"/>
      <c r="Q106" s="199"/>
      <c r="R106" s="199"/>
      <c r="S106" s="206"/>
      <c r="T106" s="199"/>
      <c r="U106" s="207"/>
      <c r="W106" s="199"/>
      <c r="Z106" s="199"/>
      <c r="AC106" s="199"/>
      <c r="AF106" s="199"/>
    </row>
    <row r="109" spans="1:32" x14ac:dyDescent="0.25">
      <c r="B109" s="215" t="s">
        <v>254</v>
      </c>
      <c r="E109" s="222" t="s">
        <v>272</v>
      </c>
      <c r="F109" s="222" t="s">
        <v>273</v>
      </c>
      <c r="G109" s="222" t="s">
        <v>274</v>
      </c>
      <c r="H109" s="222"/>
    </row>
    <row r="110" spans="1:32" x14ac:dyDescent="0.25">
      <c r="B110" s="216" t="s">
        <v>255</v>
      </c>
      <c r="E110" s="224" t="s">
        <v>275</v>
      </c>
      <c r="F110" s="225">
        <v>0.51</v>
      </c>
      <c r="G110" s="225">
        <v>0.6</v>
      </c>
      <c r="H110" s="66"/>
    </row>
    <row r="111" spans="1:32" x14ac:dyDescent="0.25">
      <c r="B111" s="217" t="s">
        <v>256</v>
      </c>
      <c r="E111" s="224" t="s">
        <v>276</v>
      </c>
      <c r="F111" s="225">
        <v>0.56000000000000005</v>
      </c>
      <c r="G111" s="225">
        <v>0.35</v>
      </c>
      <c r="H111" s="66"/>
    </row>
    <row r="112" spans="1:32" ht="30" x14ac:dyDescent="0.25">
      <c r="B112" s="31" t="s">
        <v>286</v>
      </c>
      <c r="E112" s="224" t="s">
        <v>277</v>
      </c>
      <c r="F112" s="225">
        <v>0.54</v>
      </c>
      <c r="G112" s="225">
        <v>0.94</v>
      </c>
      <c r="H112" s="66"/>
    </row>
    <row r="113" spans="2:8" ht="30" x14ac:dyDescent="0.25">
      <c r="B113" s="218" t="s">
        <v>257</v>
      </c>
      <c r="E113" s="224" t="s">
        <v>278</v>
      </c>
      <c r="F113" s="225">
        <v>0.26</v>
      </c>
      <c r="G113" s="225">
        <v>0.62</v>
      </c>
      <c r="H113" s="66"/>
    </row>
    <row r="114" spans="2:8" ht="30" x14ac:dyDescent="0.25">
      <c r="B114" s="219" t="s">
        <v>258</v>
      </c>
      <c r="E114" s="224" t="s">
        <v>279</v>
      </c>
      <c r="F114" s="225">
        <v>0.42</v>
      </c>
      <c r="G114" s="225">
        <v>0.53</v>
      </c>
      <c r="H114" s="66"/>
    </row>
    <row r="115" spans="2:8" ht="30" x14ac:dyDescent="0.25">
      <c r="B115" s="66" t="s">
        <v>287</v>
      </c>
      <c r="E115" s="224" t="s">
        <v>280</v>
      </c>
      <c r="F115" s="225">
        <v>0.35</v>
      </c>
      <c r="G115" s="225">
        <v>0.5</v>
      </c>
      <c r="H115" s="66"/>
    </row>
    <row r="116" spans="2:8" ht="30" x14ac:dyDescent="0.25">
      <c r="E116" s="224" t="s">
        <v>281</v>
      </c>
      <c r="F116" s="225">
        <v>0.26</v>
      </c>
      <c r="G116" s="225">
        <v>0.39</v>
      </c>
      <c r="H116" s="66"/>
    </row>
    <row r="117" spans="2:8" ht="30" x14ac:dyDescent="0.25">
      <c r="B117" s="220" t="s">
        <v>259</v>
      </c>
      <c r="C117" s="221" t="s">
        <v>260</v>
      </c>
      <c r="E117" s="224" t="s">
        <v>282</v>
      </c>
      <c r="F117" s="225">
        <v>0.39</v>
      </c>
      <c r="G117" s="225">
        <v>0.42</v>
      </c>
      <c r="H117" s="66"/>
    </row>
    <row r="118" spans="2:8" ht="34.5" customHeight="1" x14ac:dyDescent="0.25">
      <c r="B118" s="224" t="s">
        <v>261</v>
      </c>
      <c r="C118" s="66">
        <v>33</v>
      </c>
      <c r="E118" s="224" t="s">
        <v>283</v>
      </c>
      <c r="F118" s="225">
        <v>0.49</v>
      </c>
      <c r="G118" s="225">
        <v>0.55000000000000004</v>
      </c>
      <c r="H118" s="66"/>
    </row>
    <row r="119" spans="2:8" ht="45" x14ac:dyDescent="0.25">
      <c r="B119" s="224" t="s">
        <v>262</v>
      </c>
      <c r="C119" s="66">
        <v>49</v>
      </c>
      <c r="E119" s="224" t="s">
        <v>284</v>
      </c>
      <c r="F119" s="225">
        <v>0.33</v>
      </c>
      <c r="G119" s="225">
        <v>0.38</v>
      </c>
      <c r="H119" s="66"/>
    </row>
    <row r="120" spans="2:8" ht="30" x14ac:dyDescent="0.25">
      <c r="B120" s="224" t="s">
        <v>263</v>
      </c>
      <c r="C120" s="66">
        <v>57</v>
      </c>
      <c r="E120" s="224" t="s">
        <v>285</v>
      </c>
      <c r="F120" s="225">
        <v>0.35</v>
      </c>
      <c r="G120" s="225">
        <v>0.56000000000000005</v>
      </c>
      <c r="H120" s="66"/>
    </row>
    <row r="121" spans="2:8" x14ac:dyDescent="0.25">
      <c r="B121" s="224" t="s">
        <v>264</v>
      </c>
      <c r="C121" s="66">
        <v>72</v>
      </c>
    </row>
    <row r="122" spans="2:8" x14ac:dyDescent="0.25">
      <c r="B122" s="224" t="s">
        <v>265</v>
      </c>
      <c r="C122" s="66">
        <v>24.37</v>
      </c>
    </row>
    <row r="123" spans="2:8" x14ac:dyDescent="0.25">
      <c r="B123" s="105"/>
    </row>
    <row r="124" spans="2:8" x14ac:dyDescent="0.25">
      <c r="B124" s="105"/>
    </row>
    <row r="125" spans="2:8" ht="30" x14ac:dyDescent="0.25">
      <c r="B125" s="220" t="s">
        <v>266</v>
      </c>
      <c r="C125" s="221" t="s">
        <v>260</v>
      </c>
    </row>
    <row r="126" spans="2:8" x14ac:dyDescent="0.25">
      <c r="B126" s="224" t="s">
        <v>267</v>
      </c>
      <c r="C126" s="66">
        <v>13</v>
      </c>
    </row>
    <row r="127" spans="2:8" ht="75" x14ac:dyDescent="0.25">
      <c r="B127" s="224" t="s">
        <v>268</v>
      </c>
      <c r="C127" s="66" t="s">
        <v>269</v>
      </c>
    </row>
    <row r="128" spans="2:8" ht="45" x14ac:dyDescent="0.25">
      <c r="B128" s="224" t="s">
        <v>270</v>
      </c>
      <c r="C128" s="66" t="s">
        <v>271</v>
      </c>
    </row>
  </sheetData>
  <mergeCells count="16">
    <mergeCell ref="H99:I99"/>
    <mergeCell ref="J99:O99"/>
    <mergeCell ref="B101:O102"/>
    <mergeCell ref="B104:O106"/>
    <mergeCell ref="Q12:Q13"/>
    <mergeCell ref="T12:T13"/>
    <mergeCell ref="W12:W13"/>
    <mergeCell ref="Z12:Z13"/>
    <mergeCell ref="AC12:AC13"/>
    <mergeCell ref="AF12:AF13"/>
    <mergeCell ref="J4:K4"/>
    <mergeCell ref="H5:J5"/>
    <mergeCell ref="G10:J10"/>
    <mergeCell ref="K10:N10"/>
    <mergeCell ref="G11:J11"/>
    <mergeCell ref="K11:N11"/>
  </mergeCells>
  <conditionalFormatting sqref="S99 U99">
    <cfRule type="cellIs" dxfId="3" priority="3" operator="equal">
      <formula>"Please enter applicable Fund/Program Codes!"</formula>
    </cfRule>
  </conditionalFormatting>
  <conditionalFormatting sqref="J99:K99">
    <cfRule type="cellIs" dxfId="2" priority="2" operator="equal">
      <formula>"Please enter applicable Fund/Program Codes!"</formula>
    </cfRule>
  </conditionalFormatting>
  <hyperlinks>
    <hyperlink ref="B8:E8" r:id="rId1" display="LINK TO CHART OF ACCOUNTS" xr:uid="{00000000-0004-0000-0100-00000000000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28"/>
  <sheetViews>
    <sheetView topLeftCell="A4" zoomScaleNormal="100" workbookViewId="0">
      <selection activeCell="H5" sqref="H5:J5"/>
    </sheetView>
  </sheetViews>
  <sheetFormatPr defaultRowHeight="15" x14ac:dyDescent="0.25"/>
  <cols>
    <col min="1" max="1" width="13.28515625" style="101" customWidth="1"/>
    <col min="2" max="2" width="36" customWidth="1"/>
    <col min="5" max="5" width="20.85546875" customWidth="1"/>
    <col min="7" max="8" width="5.5703125" customWidth="1"/>
    <col min="9" max="9" width="6.5703125" customWidth="1"/>
    <col min="10" max="10" width="5.85546875" customWidth="1"/>
    <col min="11" max="11" width="5.5703125" customWidth="1"/>
    <col min="12" max="12" width="5.140625" customWidth="1"/>
    <col min="13" max="13" width="5.28515625" customWidth="1"/>
    <col min="14" max="14" width="5.5703125" customWidth="1"/>
    <col min="15" max="15" width="9.7109375" bestFit="1" customWidth="1"/>
    <col min="16" max="17" width="9.140625" style="68"/>
    <col min="19" max="20" width="9.140625" style="68"/>
    <col min="22" max="23" width="9.140625" style="68"/>
    <col min="25" max="26" width="9.140625" style="68"/>
    <col min="28" max="29" width="9.140625" style="68"/>
    <col min="30" max="30" width="10.5703125" customWidth="1"/>
    <col min="31" max="32" width="9.140625" style="68"/>
  </cols>
  <sheetData>
    <row r="1" spans="1:33" s="170" customFormat="1" x14ac:dyDescent="0.25">
      <c r="A1" s="180"/>
      <c r="B1" s="181"/>
      <c r="C1" s="182"/>
      <c r="D1" s="182"/>
      <c r="E1" s="182"/>
      <c r="F1" s="182"/>
      <c r="G1" s="183" t="s">
        <v>236</v>
      </c>
      <c r="H1" s="183"/>
      <c r="I1" s="183"/>
      <c r="J1" s="183"/>
      <c r="K1" s="183"/>
      <c r="L1" s="183"/>
      <c r="M1" s="184"/>
      <c r="N1" s="126"/>
      <c r="O1" s="184"/>
      <c r="P1" s="184"/>
      <c r="Q1" s="184"/>
      <c r="R1" s="263"/>
      <c r="S1" s="168"/>
      <c r="T1" s="184"/>
      <c r="U1" s="169"/>
      <c r="W1" s="184"/>
      <c r="Y1" s="171" t="s">
        <v>237</v>
      </c>
      <c r="Z1" s="172">
        <v>0.5</v>
      </c>
      <c r="AC1" s="184"/>
      <c r="AF1" s="184"/>
    </row>
    <row r="2" spans="1:33" s="170" customFormat="1" x14ac:dyDescent="0.25">
      <c r="A2" s="185"/>
      <c r="B2" s="186" t="s">
        <v>238</v>
      </c>
      <c r="C2" s="182"/>
      <c r="D2" s="182"/>
      <c r="E2" s="182"/>
      <c r="F2" s="182"/>
      <c r="G2" s="185"/>
      <c r="H2" s="185"/>
      <c r="I2" s="185"/>
      <c r="J2" s="185"/>
      <c r="K2" s="185"/>
      <c r="L2" s="185"/>
      <c r="M2" s="184"/>
      <c r="N2" s="126"/>
      <c r="O2" s="184"/>
      <c r="P2" s="184"/>
      <c r="Q2" s="184"/>
      <c r="R2" s="184"/>
      <c r="S2" s="168"/>
      <c r="T2" s="184"/>
      <c r="U2" s="173"/>
      <c r="W2" s="184"/>
      <c r="Z2" s="184"/>
      <c r="AC2" s="184"/>
      <c r="AF2" s="184"/>
    </row>
    <row r="3" spans="1:33" s="170" customFormat="1" ht="6" customHeight="1" x14ac:dyDescent="0.25">
      <c r="A3" s="185"/>
      <c r="B3" s="186"/>
      <c r="C3" s="182"/>
      <c r="D3" s="182"/>
      <c r="E3" s="182"/>
      <c r="F3" s="182"/>
      <c r="G3" s="185"/>
      <c r="H3" s="185"/>
      <c r="I3" s="185"/>
      <c r="J3" s="185"/>
      <c r="K3" s="185"/>
      <c r="L3" s="185"/>
      <c r="M3" s="184"/>
      <c r="N3" s="126"/>
      <c r="O3" s="184"/>
      <c r="P3" s="184"/>
      <c r="Q3" s="184"/>
      <c r="R3" s="184"/>
      <c r="S3" s="168"/>
      <c r="T3" s="184"/>
      <c r="U3" s="173"/>
      <c r="W3" s="184"/>
      <c r="Z3" s="184"/>
      <c r="AC3" s="184"/>
      <c r="AF3" s="184"/>
    </row>
    <row r="4" spans="1:33" s="170" customFormat="1" ht="12.75" customHeight="1" x14ac:dyDescent="0.25">
      <c r="A4" s="185"/>
      <c r="B4" s="187" t="s">
        <v>239</v>
      </c>
      <c r="C4" s="188"/>
      <c r="D4" s="258" t="s">
        <v>240</v>
      </c>
      <c r="E4" s="190"/>
      <c r="F4" s="182"/>
      <c r="G4" s="185"/>
      <c r="H4" s="185"/>
      <c r="I4" s="187" t="s">
        <v>241</v>
      </c>
      <c r="J4" s="317" t="s">
        <v>248</v>
      </c>
      <c r="K4" s="318"/>
      <c r="L4" s="191"/>
      <c r="M4" s="192" t="s">
        <v>242</v>
      </c>
      <c r="N4" s="126"/>
      <c r="O4" s="193">
        <v>43739</v>
      </c>
      <c r="P4" s="194"/>
      <c r="Q4" s="194"/>
      <c r="R4" s="194"/>
      <c r="S4" s="175"/>
      <c r="T4" s="194"/>
      <c r="U4" s="176"/>
      <c r="W4" s="194"/>
      <c r="Z4" s="194"/>
      <c r="AC4" s="194"/>
      <c r="AF4" s="194"/>
    </row>
    <row r="5" spans="1:33" s="170" customFormat="1" ht="12.75" customHeight="1" x14ac:dyDescent="0.25">
      <c r="A5" s="185"/>
      <c r="B5" s="195" t="s">
        <v>243</v>
      </c>
      <c r="C5" s="182"/>
      <c r="D5" s="196" t="s">
        <v>244</v>
      </c>
      <c r="E5" s="197"/>
      <c r="F5" s="182"/>
      <c r="G5" s="187" t="s">
        <v>245</v>
      </c>
      <c r="H5" s="315"/>
      <c r="I5" s="316"/>
      <c r="J5" s="316"/>
      <c r="K5" s="190"/>
      <c r="L5" s="190"/>
      <c r="M5" s="187" t="s">
        <v>246</v>
      </c>
      <c r="N5" s="185"/>
      <c r="O5" s="198">
        <v>44834</v>
      </c>
      <c r="P5" s="199"/>
      <c r="Q5" s="199"/>
      <c r="R5" s="199"/>
      <c r="S5" s="174"/>
      <c r="T5" s="199"/>
      <c r="U5" s="178"/>
      <c r="W5" s="199"/>
      <c r="Z5" s="199"/>
      <c r="AC5" s="199"/>
      <c r="AF5" s="199"/>
    </row>
    <row r="6" spans="1:33" s="170" customFormat="1" ht="6" customHeight="1" x14ac:dyDescent="0.25">
      <c r="A6" s="185"/>
      <c r="B6" s="195"/>
      <c r="C6" s="182"/>
      <c r="D6" s="182"/>
      <c r="E6" s="182"/>
      <c r="F6" s="182"/>
      <c r="G6" s="126"/>
      <c r="H6" s="126"/>
      <c r="I6" s="126"/>
      <c r="J6" s="126"/>
      <c r="K6" s="126"/>
      <c r="L6" s="126"/>
      <c r="M6" s="184"/>
      <c r="N6" s="126"/>
      <c r="O6" s="184"/>
      <c r="P6" s="184"/>
      <c r="Q6" s="184"/>
      <c r="R6" s="184"/>
      <c r="S6" s="168"/>
      <c r="T6" s="184"/>
      <c r="U6" s="173"/>
      <c r="W6" s="184"/>
      <c r="Z6" s="184"/>
      <c r="AC6" s="184"/>
      <c r="AF6" s="184"/>
    </row>
    <row r="7" spans="1:33" s="170" customFormat="1" ht="3" customHeight="1" x14ac:dyDescent="0.25">
      <c r="A7" s="185"/>
      <c r="B7" s="195"/>
      <c r="C7" s="182"/>
      <c r="D7" s="182"/>
      <c r="E7" s="182"/>
      <c r="F7" s="182"/>
      <c r="G7" s="185"/>
      <c r="H7" s="185"/>
      <c r="I7" s="126"/>
      <c r="J7" s="192"/>
      <c r="K7" s="192"/>
      <c r="L7" s="192"/>
      <c r="M7" s="200"/>
      <c r="N7" s="201"/>
      <c r="O7" s="200"/>
      <c r="P7" s="200"/>
      <c r="Q7" s="200"/>
      <c r="R7" s="200"/>
      <c r="S7" s="177"/>
      <c r="T7" s="200"/>
      <c r="U7" s="176"/>
      <c r="W7" s="200"/>
      <c r="Z7" s="200"/>
      <c r="AC7" s="200"/>
      <c r="AF7" s="200"/>
    </row>
    <row r="8" spans="1:33" s="170" customFormat="1" ht="12.75" customHeight="1" x14ac:dyDescent="0.25">
      <c r="A8" s="185"/>
      <c r="B8" s="202" t="s">
        <v>247</v>
      </c>
      <c r="C8" s="202"/>
      <c r="D8" s="202"/>
      <c r="E8" s="202"/>
      <c r="F8" s="182"/>
      <c r="G8" s="126"/>
      <c r="H8" s="126"/>
      <c r="I8" s="126"/>
      <c r="J8" s="126"/>
      <c r="K8" s="126"/>
      <c r="L8" s="126"/>
      <c r="M8" s="203"/>
      <c r="N8" s="204"/>
      <c r="O8" s="203"/>
      <c r="P8" s="203"/>
      <c r="Q8" s="203"/>
      <c r="R8" s="203"/>
      <c r="S8" s="37"/>
      <c r="T8" s="203"/>
      <c r="U8" s="179"/>
      <c r="W8" s="203"/>
      <c r="Z8" s="203"/>
      <c r="AC8" s="203"/>
      <c r="AF8" s="203"/>
    </row>
    <row r="9" spans="1:33" ht="15" customHeight="1" x14ac:dyDescent="0.25">
      <c r="A9" s="93"/>
      <c r="B9" s="2" t="s">
        <v>0</v>
      </c>
      <c r="C9" s="3">
        <v>0.03</v>
      </c>
      <c r="D9" s="4">
        <f>1+C9</f>
        <v>1.03</v>
      </c>
      <c r="E9" s="5"/>
      <c r="F9" s="65">
        <f>D9</f>
        <v>1.03</v>
      </c>
      <c r="G9" s="6"/>
      <c r="H9" s="6">
        <f>F9</f>
        <v>1.03</v>
      </c>
      <c r="I9" s="6"/>
      <c r="J9" s="6">
        <f>H9</f>
        <v>1.03</v>
      </c>
      <c r="K9" s="6"/>
      <c r="L9" s="6"/>
      <c r="M9" s="6"/>
      <c r="N9" s="6"/>
      <c r="Q9" s="246"/>
      <c r="T9" s="246"/>
      <c r="W9" s="246"/>
      <c r="Z9" s="246"/>
      <c r="AC9" s="246"/>
      <c r="AF9" s="246"/>
    </row>
    <row r="10" spans="1:33" ht="17.25" x14ac:dyDescent="0.4">
      <c r="A10" s="93"/>
      <c r="B10" s="7"/>
      <c r="C10" s="7"/>
      <c r="D10" s="1"/>
      <c r="E10" s="8"/>
      <c r="F10" s="9"/>
      <c r="G10" s="321" t="s">
        <v>52</v>
      </c>
      <c r="H10" s="322"/>
      <c r="I10" s="322"/>
      <c r="J10" s="322"/>
      <c r="K10" s="323" t="s">
        <v>53</v>
      </c>
      <c r="L10" s="324"/>
      <c r="M10" s="324"/>
      <c r="N10" s="324"/>
      <c r="Q10" s="246"/>
      <c r="T10" s="246"/>
      <c r="W10" s="246"/>
      <c r="Z10" s="246"/>
      <c r="AC10" s="246"/>
      <c r="AF10" s="246"/>
    </row>
    <row r="11" spans="1:33" ht="41.25" customHeight="1" x14ac:dyDescent="0.25">
      <c r="A11" s="102" t="s">
        <v>1</v>
      </c>
      <c r="B11" s="10" t="s">
        <v>2</v>
      </c>
      <c r="C11" s="10"/>
      <c r="D11" s="11" t="s">
        <v>3</v>
      </c>
      <c r="E11" s="8"/>
      <c r="F11" s="9"/>
      <c r="G11" s="309" t="s">
        <v>4</v>
      </c>
      <c r="H11" s="310"/>
      <c r="I11" s="310"/>
      <c r="J11" s="311"/>
      <c r="K11" s="312" t="s">
        <v>4</v>
      </c>
      <c r="L11" s="313"/>
      <c r="M11" s="313"/>
      <c r="N11" s="314"/>
      <c r="O11" s="73" t="s">
        <v>54</v>
      </c>
      <c r="P11" s="74" t="s">
        <v>55</v>
      </c>
      <c r="Q11" s="247" t="s">
        <v>310</v>
      </c>
      <c r="R11" s="73" t="s">
        <v>56</v>
      </c>
      <c r="S11" s="74" t="s">
        <v>57</v>
      </c>
      <c r="T11" s="247" t="s">
        <v>312</v>
      </c>
      <c r="U11" s="73" t="s">
        <v>58</v>
      </c>
      <c r="V11" s="74" t="s">
        <v>59</v>
      </c>
      <c r="W11" s="247" t="s">
        <v>313</v>
      </c>
      <c r="X11" s="73" t="s">
        <v>60</v>
      </c>
      <c r="Y11" s="74" t="s">
        <v>61</v>
      </c>
      <c r="Z11" s="247" t="s">
        <v>314</v>
      </c>
      <c r="AA11" s="73" t="s">
        <v>62</v>
      </c>
      <c r="AB11" s="74" t="s">
        <v>63</v>
      </c>
      <c r="AC11" s="247" t="s">
        <v>315</v>
      </c>
      <c r="AD11" s="73" t="s">
        <v>64</v>
      </c>
      <c r="AE11" s="74" t="s">
        <v>65</v>
      </c>
      <c r="AF11" s="247" t="s">
        <v>316</v>
      </c>
      <c r="AG11" s="73" t="s">
        <v>66</v>
      </c>
    </row>
    <row r="12" spans="1:33" ht="15" customHeight="1" x14ac:dyDescent="0.25">
      <c r="A12" s="93"/>
      <c r="B12" s="12"/>
      <c r="C12" s="13"/>
      <c r="D12" s="11"/>
      <c r="E12" s="1"/>
      <c r="F12" s="14"/>
      <c r="G12" s="15" t="s">
        <v>5</v>
      </c>
      <c r="H12" s="16" t="s">
        <v>6</v>
      </c>
      <c r="I12" s="17" t="s">
        <v>7</v>
      </c>
      <c r="J12" s="16" t="s">
        <v>8</v>
      </c>
      <c r="K12" s="50" t="s">
        <v>5</v>
      </c>
      <c r="L12" s="51" t="s">
        <v>6</v>
      </c>
      <c r="M12" s="52" t="s">
        <v>7</v>
      </c>
      <c r="N12" s="51" t="s">
        <v>8</v>
      </c>
      <c r="Q12" s="319" t="s">
        <v>311</v>
      </c>
      <c r="T12" s="319" t="s">
        <v>311</v>
      </c>
      <c r="W12" s="319" t="s">
        <v>311</v>
      </c>
      <c r="Z12" s="319" t="s">
        <v>311</v>
      </c>
      <c r="AC12" s="319" t="s">
        <v>311</v>
      </c>
      <c r="AF12" s="319" t="s">
        <v>311</v>
      </c>
    </row>
    <row r="13" spans="1:33" x14ac:dyDescent="0.25">
      <c r="A13" s="93"/>
      <c r="B13" s="18"/>
      <c r="C13" s="10"/>
      <c r="D13" s="19"/>
      <c r="E13" s="20"/>
      <c r="F13" s="21"/>
      <c r="G13" s="22"/>
      <c r="H13" s="23"/>
      <c r="I13" s="24"/>
      <c r="J13" s="25"/>
      <c r="K13" s="53"/>
      <c r="L13" s="54"/>
      <c r="M13" s="55"/>
      <c r="N13" s="56"/>
      <c r="Q13" s="320"/>
      <c r="T13" s="320"/>
      <c r="W13" s="320"/>
      <c r="Z13" s="320"/>
      <c r="AC13" s="320"/>
      <c r="AF13" s="320"/>
    </row>
    <row r="14" spans="1:33" x14ac:dyDescent="0.25">
      <c r="A14" s="93">
        <v>510000</v>
      </c>
      <c r="B14" s="26" t="s">
        <v>9</v>
      </c>
      <c r="C14" s="10"/>
      <c r="D14" s="27">
        <v>100</v>
      </c>
      <c r="E14" s="1" t="s">
        <v>10</v>
      </c>
      <c r="F14" s="21"/>
      <c r="G14" s="28"/>
      <c r="H14" s="23"/>
      <c r="I14" s="24">
        <f>G14*9</f>
        <v>0</v>
      </c>
      <c r="J14" s="25"/>
      <c r="K14" s="49">
        <v>0</v>
      </c>
      <c r="L14" s="54"/>
      <c r="M14" s="55">
        <f>K14*9</f>
        <v>0</v>
      </c>
      <c r="N14" s="56"/>
      <c r="O14" s="69">
        <f>Budget!O14*$Z$1</f>
        <v>0</v>
      </c>
      <c r="P14" s="265">
        <f>Budget!P14*$Z$1</f>
        <v>0</v>
      </c>
      <c r="Q14" s="270">
        <f>Budget!Q14*$Z$1</f>
        <v>0</v>
      </c>
      <c r="R14" s="69">
        <f>Budget!R14*$Z$1</f>
        <v>0</v>
      </c>
      <c r="S14" s="70">
        <f>D9*P14</f>
        <v>0</v>
      </c>
      <c r="T14" s="270">
        <f>Budget!T14*$Z$1</f>
        <v>0</v>
      </c>
      <c r="U14" s="69">
        <f>Budget!U14*$Z$1</f>
        <v>0</v>
      </c>
      <c r="V14" s="265">
        <f>Budget!V14*$Z$1</f>
        <v>0</v>
      </c>
      <c r="W14" s="270">
        <f>Budget!W14*$Z$1</f>
        <v>0</v>
      </c>
      <c r="X14" s="69">
        <f>Budget!X14*$Z$1</f>
        <v>0</v>
      </c>
      <c r="Y14" s="265">
        <f>Budget!Y14*$Z$1</f>
        <v>0</v>
      </c>
      <c r="Z14" s="69">
        <f>Budget!Z14*$Z$1</f>
        <v>0</v>
      </c>
      <c r="AA14" s="69">
        <f>Budget!AA14*$Z$1</f>
        <v>0</v>
      </c>
      <c r="AB14" s="265">
        <f>Budget!AB14*$Z$1</f>
        <v>0</v>
      </c>
      <c r="AC14" s="270">
        <f>Budget!AC14*$Z$1</f>
        <v>0</v>
      </c>
      <c r="AD14" s="69">
        <f>O14+R14+U14+X14+AA14</f>
        <v>0</v>
      </c>
      <c r="AE14" s="70">
        <f>P14+S14+V14+Y14+AB14</f>
        <v>0</v>
      </c>
      <c r="AF14" s="245">
        <f>AC14+Z14+W14+T14+Q14</f>
        <v>0</v>
      </c>
      <c r="AG14" s="69">
        <f>AD14+AE14</f>
        <v>0</v>
      </c>
    </row>
    <row r="15" spans="1:33" x14ac:dyDescent="0.25">
      <c r="A15" s="93">
        <v>510000</v>
      </c>
      <c r="B15" s="33" t="s">
        <v>9</v>
      </c>
      <c r="C15" s="10"/>
      <c r="D15" s="27">
        <v>100</v>
      </c>
      <c r="E15" s="1" t="s">
        <v>10</v>
      </c>
      <c r="F15" s="21"/>
      <c r="G15" s="28"/>
      <c r="H15" s="23"/>
      <c r="I15" s="24">
        <f>G15*9</f>
        <v>0</v>
      </c>
      <c r="J15" s="25"/>
      <c r="K15" s="49">
        <v>0</v>
      </c>
      <c r="L15" s="54"/>
      <c r="M15" s="55">
        <f>K15*9</f>
        <v>0</v>
      </c>
      <c r="N15" s="56"/>
      <c r="O15" s="69">
        <f>Budget!O15*$Z$1</f>
        <v>0</v>
      </c>
      <c r="P15" s="265">
        <f>Budget!P15*$Z$1</f>
        <v>0</v>
      </c>
      <c r="Q15" s="270">
        <f>Budget!Q15*$Z$1</f>
        <v>0</v>
      </c>
      <c r="R15" s="69">
        <f>Budget!R15*$Z$1</f>
        <v>0</v>
      </c>
      <c r="S15" s="70">
        <f>D10*P15</f>
        <v>0</v>
      </c>
      <c r="T15" s="270">
        <f>Budget!T15*$Z$1</f>
        <v>0</v>
      </c>
      <c r="U15" s="69">
        <f>Budget!U15*$Z$1</f>
        <v>0</v>
      </c>
      <c r="V15" s="265">
        <f>Budget!V15*$Z$1</f>
        <v>0</v>
      </c>
      <c r="W15" s="270">
        <f>Budget!W15*$Z$1</f>
        <v>0</v>
      </c>
      <c r="X15" s="69">
        <f>Budget!X15*$Z$1</f>
        <v>0</v>
      </c>
      <c r="Y15" s="265">
        <f>Budget!Y15*$Z$1</f>
        <v>0</v>
      </c>
      <c r="Z15" s="69">
        <f>Budget!Z15*$Z$1</f>
        <v>0</v>
      </c>
      <c r="AA15" s="69">
        <f>Budget!AA15*$Z$1</f>
        <v>0</v>
      </c>
      <c r="AB15" s="265">
        <f>Budget!AB15*$Z$1</f>
        <v>0</v>
      </c>
      <c r="AC15" s="270">
        <f>Budget!AC15*$Z$1</f>
        <v>0</v>
      </c>
      <c r="AD15" s="69">
        <f t="shared" ref="AD15:AD35" si="0">O15+R15+U15+X15+AA15</f>
        <v>0</v>
      </c>
      <c r="AE15" s="70">
        <f t="shared" ref="AE15:AE35" si="1">P15+S15+V15+Y15+AB15</f>
        <v>0</v>
      </c>
      <c r="AF15" s="245">
        <f>AC15+Z15+W15+T15+Q15</f>
        <v>0</v>
      </c>
      <c r="AG15" s="69">
        <f t="shared" ref="AG15:AG35" si="2">AD15+AE15</f>
        <v>0</v>
      </c>
    </row>
    <row r="16" spans="1:33" x14ac:dyDescent="0.25">
      <c r="A16" s="93">
        <v>550000</v>
      </c>
      <c r="B16" s="26" t="s">
        <v>11</v>
      </c>
      <c r="C16" s="10"/>
      <c r="D16" s="19"/>
      <c r="E16" s="20" t="s">
        <v>12</v>
      </c>
      <c r="F16" s="29"/>
      <c r="G16" s="22"/>
      <c r="H16" s="23"/>
      <c r="I16" s="24"/>
      <c r="J16" s="25"/>
      <c r="K16" s="53"/>
      <c r="L16" s="54"/>
      <c r="M16" s="55"/>
      <c r="N16" s="56"/>
      <c r="O16" s="69">
        <f>Budget!O16*$Z$1</f>
        <v>0</v>
      </c>
      <c r="P16" s="265">
        <f>Budget!P16*$Z$1</f>
        <v>0</v>
      </c>
      <c r="Q16" s="248"/>
      <c r="R16" s="69">
        <f>Budget!R16*$Z$1</f>
        <v>0</v>
      </c>
      <c r="S16" s="70">
        <f>D9*P16</f>
        <v>0</v>
      </c>
      <c r="T16" s="248"/>
      <c r="U16" s="69">
        <f>Budget!U16*$Z$1</f>
        <v>0</v>
      </c>
      <c r="V16" s="265">
        <f>Budget!V16*$Z$1</f>
        <v>0</v>
      </c>
      <c r="W16" s="248"/>
      <c r="X16" s="69">
        <f>Budget!X16*$Z$1</f>
        <v>0</v>
      </c>
      <c r="Y16" s="265">
        <f>Budget!Y16*$Z$1</f>
        <v>0</v>
      </c>
      <c r="Z16" s="248"/>
      <c r="AA16" s="69">
        <f>Budget!AA16*$Z$1</f>
        <v>0</v>
      </c>
      <c r="AB16" s="265">
        <f>Budget!AB16*$Z$1</f>
        <v>0</v>
      </c>
      <c r="AC16" s="248"/>
      <c r="AD16" s="69">
        <f t="shared" si="0"/>
        <v>0</v>
      </c>
      <c r="AE16" s="70">
        <f t="shared" si="1"/>
        <v>0</v>
      </c>
      <c r="AF16" s="248"/>
      <c r="AG16" s="69">
        <f t="shared" si="2"/>
        <v>0</v>
      </c>
    </row>
    <row r="17" spans="1:33" x14ac:dyDescent="0.25">
      <c r="A17" s="93">
        <v>550000</v>
      </c>
      <c r="B17" s="26" t="s">
        <v>11</v>
      </c>
      <c r="C17" s="10"/>
      <c r="D17" s="19"/>
      <c r="E17" s="20" t="s">
        <v>12</v>
      </c>
      <c r="F17" s="29"/>
      <c r="G17" s="22"/>
      <c r="H17" s="23"/>
      <c r="I17" s="24"/>
      <c r="J17" s="25"/>
      <c r="K17" s="53"/>
      <c r="L17" s="54"/>
      <c r="M17" s="55"/>
      <c r="N17" s="56"/>
      <c r="O17" s="69">
        <f>Budget!O17*$Z$1</f>
        <v>0</v>
      </c>
      <c r="P17" s="265">
        <f>Budget!P17*$Z$1</f>
        <v>0</v>
      </c>
      <c r="Q17" s="248"/>
      <c r="R17" s="69">
        <f>Budget!R17*$Z$1</f>
        <v>0</v>
      </c>
      <c r="S17" s="70">
        <f>D10*P17</f>
        <v>0</v>
      </c>
      <c r="T17" s="248"/>
      <c r="U17" s="69">
        <f>Budget!U17*$Z$1</f>
        <v>0</v>
      </c>
      <c r="V17" s="265">
        <f>Budget!V17*$Z$1</f>
        <v>0</v>
      </c>
      <c r="W17" s="248"/>
      <c r="X17" s="69">
        <f>Budget!X17*$Z$1</f>
        <v>0</v>
      </c>
      <c r="Y17" s="265">
        <f>Budget!Y17*$Z$1</f>
        <v>0</v>
      </c>
      <c r="Z17" s="248"/>
      <c r="AA17" s="69">
        <f>Budget!AA17*$Z$1</f>
        <v>0</v>
      </c>
      <c r="AB17" s="265">
        <f>Budget!AB17*$Z$1</f>
        <v>0</v>
      </c>
      <c r="AC17" s="248"/>
      <c r="AD17" s="69">
        <f t="shared" si="0"/>
        <v>0</v>
      </c>
      <c r="AE17" s="70">
        <f t="shared" si="1"/>
        <v>0</v>
      </c>
      <c r="AF17" s="248"/>
      <c r="AG17" s="69">
        <f t="shared" si="2"/>
        <v>0</v>
      </c>
    </row>
    <row r="18" spans="1:33" x14ac:dyDescent="0.25">
      <c r="A18" s="93">
        <v>510000</v>
      </c>
      <c r="B18" s="26" t="s">
        <v>253</v>
      </c>
      <c r="C18" s="10"/>
      <c r="D18" s="27">
        <f>D14/3</f>
        <v>33.333333333333336</v>
      </c>
      <c r="E18" s="1" t="s">
        <v>13</v>
      </c>
      <c r="F18" s="21"/>
      <c r="G18" s="28"/>
      <c r="H18" s="23"/>
      <c r="I18" s="24">
        <f>G18*3</f>
        <v>0</v>
      </c>
      <c r="J18" s="25"/>
      <c r="K18" s="49"/>
      <c r="L18" s="54"/>
      <c r="M18" s="55">
        <f>K18*3</f>
        <v>0</v>
      </c>
      <c r="N18" s="56"/>
      <c r="O18" s="69">
        <f>Budget!O18*$Z$1</f>
        <v>0</v>
      </c>
      <c r="P18" s="265">
        <f>Budget!P18*$Z$1</f>
        <v>0</v>
      </c>
      <c r="Q18" s="248"/>
      <c r="R18" s="69">
        <f>Budget!R18*$Z$1</f>
        <v>0</v>
      </c>
      <c r="S18" s="70">
        <f>P18*D9</f>
        <v>0</v>
      </c>
      <c r="T18" s="248"/>
      <c r="U18" s="69">
        <f>Budget!U18*$Z$1</f>
        <v>0</v>
      </c>
      <c r="V18" s="265">
        <f>Budget!V18*$Z$1</f>
        <v>0</v>
      </c>
      <c r="W18" s="248"/>
      <c r="X18" s="69">
        <f>Budget!X18*$Z$1</f>
        <v>0</v>
      </c>
      <c r="Y18" s="265">
        <f>Budget!Y18*$Z$1</f>
        <v>0</v>
      </c>
      <c r="Z18" s="248"/>
      <c r="AA18" s="69">
        <f>Budget!AA18*$Z$1</f>
        <v>0</v>
      </c>
      <c r="AB18" s="265">
        <f>Budget!AB18*$Z$1</f>
        <v>0</v>
      </c>
      <c r="AC18" s="248"/>
      <c r="AD18" s="69">
        <f t="shared" si="0"/>
        <v>0</v>
      </c>
      <c r="AE18" s="70">
        <f t="shared" si="1"/>
        <v>0</v>
      </c>
      <c r="AF18" s="248"/>
      <c r="AG18" s="69">
        <f t="shared" si="2"/>
        <v>0</v>
      </c>
    </row>
    <row r="19" spans="1:33" x14ac:dyDescent="0.25">
      <c r="A19" s="93">
        <v>510000</v>
      </c>
      <c r="B19" s="26" t="s">
        <v>253</v>
      </c>
      <c r="C19" s="10"/>
      <c r="D19" s="27">
        <f>D15/3</f>
        <v>33.333333333333336</v>
      </c>
      <c r="E19" s="1" t="s">
        <v>13</v>
      </c>
      <c r="F19" s="21"/>
      <c r="G19" s="28"/>
      <c r="H19" s="23"/>
      <c r="I19" s="24">
        <f>G19*3</f>
        <v>0</v>
      </c>
      <c r="J19" s="25"/>
      <c r="K19" s="49"/>
      <c r="L19" s="54"/>
      <c r="M19" s="55">
        <f>K19*3</f>
        <v>0</v>
      </c>
      <c r="N19" s="56"/>
      <c r="O19" s="69">
        <f>Budget!O19*$Z$1</f>
        <v>0</v>
      </c>
      <c r="P19" s="265">
        <f>Budget!P19*$Z$1</f>
        <v>0</v>
      </c>
      <c r="Q19" s="248"/>
      <c r="R19" s="69">
        <f>Budget!R19*$Z$1</f>
        <v>0</v>
      </c>
      <c r="S19" s="70">
        <f>P19*D10</f>
        <v>0</v>
      </c>
      <c r="T19" s="248"/>
      <c r="U19" s="69">
        <f>Budget!U19*$Z$1</f>
        <v>0</v>
      </c>
      <c r="V19" s="265">
        <f>Budget!V19*$Z$1</f>
        <v>0</v>
      </c>
      <c r="W19" s="248"/>
      <c r="X19" s="69">
        <f>Budget!X19*$Z$1</f>
        <v>0</v>
      </c>
      <c r="Y19" s="265">
        <f>Budget!Y19*$Z$1</f>
        <v>0</v>
      </c>
      <c r="Z19" s="248"/>
      <c r="AA19" s="69">
        <f>Budget!AA19*$Z$1</f>
        <v>0</v>
      </c>
      <c r="AB19" s="265">
        <f>Budget!AB19*$Z$1</f>
        <v>0</v>
      </c>
      <c r="AC19" s="248"/>
      <c r="AD19" s="69">
        <f t="shared" si="0"/>
        <v>0</v>
      </c>
      <c r="AE19" s="70">
        <f t="shared" si="1"/>
        <v>0</v>
      </c>
      <c r="AF19" s="248"/>
      <c r="AG19" s="69">
        <f t="shared" si="2"/>
        <v>0</v>
      </c>
    </row>
    <row r="20" spans="1:33" x14ac:dyDescent="0.25">
      <c r="A20" s="93">
        <v>550000</v>
      </c>
      <c r="B20" s="26" t="s">
        <v>11</v>
      </c>
      <c r="C20" s="10"/>
      <c r="D20" s="19"/>
      <c r="E20" s="20" t="s">
        <v>12</v>
      </c>
      <c r="F20" s="29">
        <v>0.26</v>
      </c>
      <c r="G20" s="22"/>
      <c r="H20" s="23"/>
      <c r="I20" s="24"/>
      <c r="J20" s="25"/>
      <c r="K20" s="53"/>
      <c r="L20" s="54"/>
      <c r="M20" s="55"/>
      <c r="N20" s="56"/>
      <c r="O20" s="69">
        <f>Budget!O20*$Z$1</f>
        <v>0</v>
      </c>
      <c r="P20" s="265">
        <f>Budget!P20*$Z$1</f>
        <v>0</v>
      </c>
      <c r="Q20" s="248"/>
      <c r="R20" s="69">
        <f>Budget!R20*$Z$1</f>
        <v>0</v>
      </c>
      <c r="S20" s="70">
        <f>P20*D8</f>
        <v>0</v>
      </c>
      <c r="T20" s="248"/>
      <c r="U20" s="69">
        <f>Budget!U20*$Z$1</f>
        <v>0</v>
      </c>
      <c r="V20" s="265">
        <f>Budget!V20*$Z$1</f>
        <v>0</v>
      </c>
      <c r="W20" s="248"/>
      <c r="X20" s="69">
        <f>Budget!X20*$Z$1</f>
        <v>0</v>
      </c>
      <c r="Y20" s="265">
        <f>Budget!Y20*$Z$1</f>
        <v>0</v>
      </c>
      <c r="Z20" s="248"/>
      <c r="AA20" s="69">
        <f>Budget!AA20*$Z$1</f>
        <v>0</v>
      </c>
      <c r="AB20" s="265">
        <f>Budget!AB20*$Z$1</f>
        <v>0</v>
      </c>
      <c r="AC20" s="248"/>
      <c r="AD20" s="69">
        <f t="shared" si="0"/>
        <v>0</v>
      </c>
      <c r="AE20" s="70">
        <f t="shared" si="1"/>
        <v>0</v>
      </c>
      <c r="AF20" s="248"/>
      <c r="AG20" s="69">
        <f t="shared" si="2"/>
        <v>0</v>
      </c>
    </row>
    <row r="21" spans="1:33" x14ac:dyDescent="0.25">
      <c r="A21" s="93">
        <v>550000</v>
      </c>
      <c r="B21" s="26" t="s">
        <v>11</v>
      </c>
      <c r="C21" s="10"/>
      <c r="D21" s="19"/>
      <c r="E21" s="20" t="s">
        <v>12</v>
      </c>
      <c r="F21" s="29">
        <v>0.26</v>
      </c>
      <c r="G21" s="22"/>
      <c r="H21" s="23"/>
      <c r="I21" s="24"/>
      <c r="J21" s="25"/>
      <c r="K21" s="53"/>
      <c r="L21" s="54"/>
      <c r="M21" s="55"/>
      <c r="N21" s="56"/>
      <c r="O21" s="69">
        <f>Budget!O21*$Z$1</f>
        <v>0</v>
      </c>
      <c r="P21" s="265">
        <f>Budget!P21*$Z$1</f>
        <v>0</v>
      </c>
      <c r="Q21" s="248"/>
      <c r="R21" s="69">
        <f>Budget!R21*$Z$1</f>
        <v>0</v>
      </c>
      <c r="S21" s="70">
        <f>P21*D9</f>
        <v>0</v>
      </c>
      <c r="T21" s="248"/>
      <c r="U21" s="69">
        <f>Budget!U21*$Z$1</f>
        <v>0</v>
      </c>
      <c r="V21" s="265">
        <f>Budget!V21*$Z$1</f>
        <v>0</v>
      </c>
      <c r="W21" s="248"/>
      <c r="X21" s="69">
        <f>Budget!X21*$Z$1</f>
        <v>0</v>
      </c>
      <c r="Y21" s="265">
        <f>Budget!Y21*$Z$1</f>
        <v>0</v>
      </c>
      <c r="Z21" s="248"/>
      <c r="AA21" s="69">
        <f>Budget!AA21*$Z$1</f>
        <v>0</v>
      </c>
      <c r="AB21" s="265">
        <f>Budget!AB21*$Z$1</f>
        <v>0</v>
      </c>
      <c r="AC21" s="248"/>
      <c r="AD21" s="69">
        <f t="shared" si="0"/>
        <v>0</v>
      </c>
      <c r="AE21" s="70">
        <f t="shared" si="1"/>
        <v>0</v>
      </c>
      <c r="AF21" s="248"/>
      <c r="AG21" s="69">
        <f t="shared" si="2"/>
        <v>0</v>
      </c>
    </row>
    <row r="22" spans="1:33" x14ac:dyDescent="0.25">
      <c r="A22" s="93"/>
      <c r="B22" s="30"/>
      <c r="C22" s="10"/>
      <c r="D22" s="19"/>
      <c r="E22" s="20"/>
      <c r="F22" s="57"/>
      <c r="G22" s="22"/>
      <c r="H22" s="23"/>
      <c r="I22" s="24"/>
      <c r="J22" s="25"/>
      <c r="K22" s="53"/>
      <c r="L22" s="54"/>
      <c r="M22" s="55"/>
      <c r="N22" s="56"/>
      <c r="O22" s="69">
        <f>Budget!O22*$Z$1</f>
        <v>0</v>
      </c>
      <c r="P22" s="265"/>
      <c r="Q22" s="248"/>
      <c r="R22" s="69"/>
      <c r="S22" s="70"/>
      <c r="T22" s="248"/>
      <c r="U22" s="69"/>
      <c r="V22" s="70"/>
      <c r="W22" s="248"/>
      <c r="X22" s="69"/>
      <c r="Y22" s="265"/>
      <c r="Z22" s="248"/>
      <c r="AA22" s="69"/>
      <c r="AB22" s="70"/>
      <c r="AC22" s="248"/>
      <c r="AD22" s="69"/>
      <c r="AE22" s="70"/>
      <c r="AF22" s="248"/>
      <c r="AG22" s="69">
        <f t="shared" si="2"/>
        <v>0</v>
      </c>
    </row>
    <row r="23" spans="1:33" x14ac:dyDescent="0.25">
      <c r="A23" s="93">
        <v>510000</v>
      </c>
      <c r="B23" s="26" t="s">
        <v>14</v>
      </c>
      <c r="C23" s="10"/>
      <c r="D23" s="27">
        <v>0</v>
      </c>
      <c r="E23" s="19" t="s">
        <v>15</v>
      </c>
      <c r="F23" s="21"/>
      <c r="G23" s="28"/>
      <c r="H23" s="23">
        <f>G23*12</f>
        <v>0</v>
      </c>
      <c r="I23" s="24"/>
      <c r="J23" s="25"/>
      <c r="K23" s="49"/>
      <c r="L23" s="54">
        <f>K23*12</f>
        <v>0</v>
      </c>
      <c r="M23" s="55"/>
      <c r="N23" s="56"/>
      <c r="O23" s="69">
        <f>Budget!O23*$Z$1</f>
        <v>0</v>
      </c>
      <c r="P23" s="265">
        <f>Budget!P23*$Z$1</f>
        <v>0</v>
      </c>
      <c r="Q23" s="270">
        <f>Budget!Q23*$Z$1</f>
        <v>0</v>
      </c>
      <c r="R23" s="69">
        <f>Budget!R23*$Z$1</f>
        <v>0</v>
      </c>
      <c r="S23" s="70">
        <f>P23*D9</f>
        <v>0</v>
      </c>
      <c r="T23" s="270">
        <f>Budget!T23*$Z$1</f>
        <v>0</v>
      </c>
      <c r="U23" s="69">
        <f>Budget!U23*$Z$1</f>
        <v>0</v>
      </c>
      <c r="V23" s="265">
        <f>Budget!V23*$Z$1</f>
        <v>0</v>
      </c>
      <c r="W23" s="270">
        <f>Budget!W23*$Z$1</f>
        <v>0</v>
      </c>
      <c r="X23" s="69">
        <f>H9*U23</f>
        <v>0</v>
      </c>
      <c r="Y23" s="265">
        <f>Budget!Y23*$Z$1</f>
        <v>0</v>
      </c>
      <c r="Z23" s="270">
        <f>Budget!Z23*$Z$1</f>
        <v>0</v>
      </c>
      <c r="AA23" s="69">
        <f>J9*X23</f>
        <v>0</v>
      </c>
      <c r="AB23" s="265">
        <f>Budget!AB23*$Z$1</f>
        <v>0</v>
      </c>
      <c r="AC23" s="270">
        <f>Budget!AC23*$Z$1</f>
        <v>0</v>
      </c>
      <c r="AD23" s="69">
        <f t="shared" si="0"/>
        <v>0</v>
      </c>
      <c r="AE23" s="70">
        <f t="shared" si="1"/>
        <v>0</v>
      </c>
      <c r="AF23" s="248">
        <f>AC23+Z23+W23+T23+Q23</f>
        <v>0</v>
      </c>
      <c r="AG23" s="69">
        <f t="shared" si="2"/>
        <v>0</v>
      </c>
    </row>
    <row r="24" spans="1:33" x14ac:dyDescent="0.25">
      <c r="A24" s="93">
        <v>510000</v>
      </c>
      <c r="B24" s="26" t="s">
        <v>14</v>
      </c>
      <c r="C24" s="10"/>
      <c r="D24" s="27">
        <v>0</v>
      </c>
      <c r="E24" s="19" t="s">
        <v>15</v>
      </c>
      <c r="F24" s="21"/>
      <c r="G24" s="28"/>
      <c r="H24" s="23">
        <f>G24*12</f>
        <v>0</v>
      </c>
      <c r="I24" s="24"/>
      <c r="J24" s="25"/>
      <c r="K24" s="49"/>
      <c r="L24" s="54">
        <f>K24*12</f>
        <v>0</v>
      </c>
      <c r="M24" s="55"/>
      <c r="N24" s="56"/>
      <c r="O24" s="69">
        <f>Budget!O24*$Z$1</f>
        <v>0</v>
      </c>
      <c r="P24" s="265">
        <f>Budget!P24*$Z$1</f>
        <v>0</v>
      </c>
      <c r="Q24" s="270">
        <f>Budget!Q24*$Z$1</f>
        <v>0</v>
      </c>
      <c r="R24" s="69">
        <f>Budget!R24*$Z$1</f>
        <v>0</v>
      </c>
      <c r="S24" s="70">
        <f>P24*D10</f>
        <v>0</v>
      </c>
      <c r="T24" s="270">
        <f>Budget!T24*$Z$1</f>
        <v>0</v>
      </c>
      <c r="U24" s="69">
        <f>Budget!U24*$Z$1</f>
        <v>0</v>
      </c>
      <c r="V24" s="265">
        <f>Budget!V24*$Z$1</f>
        <v>0</v>
      </c>
      <c r="W24" s="270">
        <f>Budget!W24*$Z$1</f>
        <v>0</v>
      </c>
      <c r="X24" s="69">
        <f>H10*U24</f>
        <v>0</v>
      </c>
      <c r="Y24" s="265">
        <f>Budget!Y24*$Z$1</f>
        <v>0</v>
      </c>
      <c r="Z24" s="270">
        <f>Budget!Z24*$Z$1</f>
        <v>0</v>
      </c>
      <c r="AA24" s="69">
        <f>J10*X24</f>
        <v>0</v>
      </c>
      <c r="AB24" s="265">
        <f>Budget!AB24*$Z$1</f>
        <v>0</v>
      </c>
      <c r="AC24" s="270">
        <f>Budget!AC24*$Z$1</f>
        <v>0</v>
      </c>
      <c r="AD24" s="69">
        <f t="shared" si="0"/>
        <v>0</v>
      </c>
      <c r="AE24" s="70">
        <f t="shared" si="1"/>
        <v>0</v>
      </c>
      <c r="AF24" s="248">
        <f>AC24+Z24+W24+T24+Q24</f>
        <v>0</v>
      </c>
      <c r="AG24" s="69">
        <f t="shared" si="2"/>
        <v>0</v>
      </c>
    </row>
    <row r="25" spans="1:33" x14ac:dyDescent="0.25">
      <c r="A25" s="93">
        <v>550000</v>
      </c>
      <c r="B25" s="26" t="s">
        <v>16</v>
      </c>
      <c r="C25" s="10"/>
      <c r="D25" s="19"/>
      <c r="E25" s="20" t="s">
        <v>12</v>
      </c>
      <c r="F25" s="29"/>
      <c r="G25" s="22"/>
      <c r="H25" s="23"/>
      <c r="I25" s="24"/>
      <c r="J25" s="25"/>
      <c r="K25" s="53"/>
      <c r="L25" s="54"/>
      <c r="M25" s="55"/>
      <c r="N25" s="56"/>
      <c r="O25" s="69">
        <f>Budget!O25*$Z$1</f>
        <v>0</v>
      </c>
      <c r="P25" s="265">
        <f>Budget!P25*$Z$1</f>
        <v>0</v>
      </c>
      <c r="Q25" s="248"/>
      <c r="R25" s="69">
        <f>Budget!R25*$Z$1</f>
        <v>0</v>
      </c>
      <c r="S25" s="70">
        <f>P25*D9</f>
        <v>0</v>
      </c>
      <c r="T25" s="248"/>
      <c r="U25" s="69">
        <f>Budget!U25*$Z$1</f>
        <v>0</v>
      </c>
      <c r="V25" s="265">
        <f>Budget!V25*$Z$1</f>
        <v>0</v>
      </c>
      <c r="W25" s="248"/>
      <c r="X25" s="69">
        <f>U25*H9</f>
        <v>0</v>
      </c>
      <c r="Y25" s="265">
        <f>Budget!Y25*$Z$1</f>
        <v>0</v>
      </c>
      <c r="Z25" s="248"/>
      <c r="AA25" s="69">
        <f>X25*J9</f>
        <v>0</v>
      </c>
      <c r="AB25" s="265">
        <f>Budget!AB25*$Z$1</f>
        <v>0</v>
      </c>
      <c r="AC25" s="248"/>
      <c r="AD25" s="69">
        <f t="shared" si="0"/>
        <v>0</v>
      </c>
      <c r="AE25" s="70">
        <f t="shared" si="1"/>
        <v>0</v>
      </c>
      <c r="AF25" s="248"/>
      <c r="AG25" s="69">
        <f t="shared" si="2"/>
        <v>0</v>
      </c>
    </row>
    <row r="26" spans="1:33" x14ac:dyDescent="0.25">
      <c r="A26" s="93">
        <v>550000</v>
      </c>
      <c r="B26" s="26" t="s">
        <v>16</v>
      </c>
      <c r="C26" s="10"/>
      <c r="D26" s="19"/>
      <c r="E26" s="20" t="s">
        <v>12</v>
      </c>
      <c r="F26" s="29"/>
      <c r="G26" s="22"/>
      <c r="H26" s="23"/>
      <c r="I26" s="24"/>
      <c r="J26" s="25"/>
      <c r="K26" s="53"/>
      <c r="L26" s="54"/>
      <c r="M26" s="55"/>
      <c r="N26" s="56"/>
      <c r="O26" s="69">
        <f>Budget!O26*$Z$1</f>
        <v>0</v>
      </c>
      <c r="P26" s="265">
        <f>Budget!P26*$Z$1</f>
        <v>0</v>
      </c>
      <c r="Q26" s="248"/>
      <c r="R26" s="69">
        <f>Budget!R26*$Z$1</f>
        <v>0</v>
      </c>
      <c r="S26" s="70">
        <f>P26*D10</f>
        <v>0</v>
      </c>
      <c r="T26" s="248"/>
      <c r="U26" s="69">
        <f>Budget!U26*$Z$1</f>
        <v>0</v>
      </c>
      <c r="V26" s="265">
        <f>Budget!V26*$Z$1</f>
        <v>0</v>
      </c>
      <c r="W26" s="248"/>
      <c r="X26" s="69">
        <f>U26*H10</f>
        <v>0</v>
      </c>
      <c r="Y26" s="265">
        <f>Budget!Y26*$Z$1</f>
        <v>0</v>
      </c>
      <c r="Z26" s="248"/>
      <c r="AA26" s="69">
        <f>X26*J10</f>
        <v>0</v>
      </c>
      <c r="AB26" s="265">
        <f>Budget!AB26*$Z$1</f>
        <v>0</v>
      </c>
      <c r="AC26" s="248"/>
      <c r="AD26" s="69">
        <f t="shared" si="0"/>
        <v>0</v>
      </c>
      <c r="AE26" s="70">
        <f t="shared" si="1"/>
        <v>0</v>
      </c>
      <c r="AF26" s="248"/>
      <c r="AG26" s="69">
        <f t="shared" si="2"/>
        <v>0</v>
      </c>
    </row>
    <row r="27" spans="1:33" x14ac:dyDescent="0.25">
      <c r="A27" s="93"/>
      <c r="B27" s="18"/>
      <c r="C27" s="10"/>
      <c r="D27" s="19"/>
      <c r="E27" s="19"/>
      <c r="F27" s="21"/>
      <c r="G27" s="22"/>
      <c r="H27" s="23"/>
      <c r="I27" s="24"/>
      <c r="J27" s="25"/>
      <c r="K27" s="53"/>
      <c r="L27" s="54"/>
      <c r="M27" s="55"/>
      <c r="N27" s="56"/>
      <c r="O27" s="69">
        <f>Budget!O27*$Z$1</f>
        <v>0</v>
      </c>
      <c r="P27" s="265"/>
      <c r="Q27" s="248"/>
      <c r="R27" s="69"/>
      <c r="S27" s="70"/>
      <c r="T27" s="248"/>
      <c r="U27" s="69"/>
      <c r="V27" s="70"/>
      <c r="W27" s="248"/>
      <c r="X27" s="69"/>
      <c r="Y27" s="70"/>
      <c r="Z27" s="248"/>
      <c r="AA27" s="69"/>
      <c r="AB27" s="70"/>
      <c r="AC27" s="248"/>
      <c r="AD27" s="69"/>
      <c r="AE27" s="70"/>
      <c r="AF27" s="248"/>
      <c r="AG27" s="69">
        <f t="shared" si="2"/>
        <v>0</v>
      </c>
    </row>
    <row r="28" spans="1:33" x14ac:dyDescent="0.25">
      <c r="A28" s="93">
        <v>510000</v>
      </c>
      <c r="B28" s="33" t="s">
        <v>17</v>
      </c>
      <c r="C28" s="10"/>
      <c r="D28" s="27">
        <v>0</v>
      </c>
      <c r="E28" s="19" t="s">
        <v>15</v>
      </c>
      <c r="F28" s="21"/>
      <c r="G28" s="28"/>
      <c r="H28" s="23">
        <f>G28*12</f>
        <v>0</v>
      </c>
      <c r="I28" s="24"/>
      <c r="J28" s="25"/>
      <c r="K28" s="49"/>
      <c r="L28" s="54">
        <f>K28*12</f>
        <v>0</v>
      </c>
      <c r="M28" s="55"/>
      <c r="N28" s="56"/>
      <c r="O28" s="69">
        <f>Budget!O28*$Z$1</f>
        <v>0</v>
      </c>
      <c r="P28" s="265">
        <f>Budget!P28*$Z$1</f>
        <v>0</v>
      </c>
      <c r="Q28" s="270">
        <f>Budget!Q28*$Z$1</f>
        <v>0</v>
      </c>
      <c r="R28" s="69">
        <f>Budget!R28*$Z$1</f>
        <v>0</v>
      </c>
      <c r="S28" s="70">
        <f>P28*D9</f>
        <v>0</v>
      </c>
      <c r="T28" s="270">
        <f>Budget!T28*$Z$1</f>
        <v>0</v>
      </c>
      <c r="U28" s="69">
        <f>Budget!U28*$Z$1</f>
        <v>0</v>
      </c>
      <c r="V28" s="265">
        <f>Budget!V28*$Z$1</f>
        <v>0</v>
      </c>
      <c r="W28" s="270">
        <f>Budget!W28*$Z$1</f>
        <v>0</v>
      </c>
      <c r="X28" s="69">
        <f>Budget!X28*$Z$1</f>
        <v>0</v>
      </c>
      <c r="Y28" s="265">
        <f>Budget!Y28*$Z$1</f>
        <v>0</v>
      </c>
      <c r="Z28" s="270">
        <f>Budget!Z28*$Z$1</f>
        <v>0</v>
      </c>
      <c r="AA28" s="69">
        <f>Budget!AA28*$Z$1</f>
        <v>0</v>
      </c>
      <c r="AB28" s="265">
        <f>Budget!AB28*$Z$1</f>
        <v>0</v>
      </c>
      <c r="AC28" s="270">
        <f>Budget!AC28*$Z$1</f>
        <v>0</v>
      </c>
      <c r="AD28" s="69">
        <f t="shared" si="0"/>
        <v>0</v>
      </c>
      <c r="AE28" s="70">
        <f t="shared" si="1"/>
        <v>0</v>
      </c>
      <c r="AF28" s="248">
        <f>AC28+Z28+W28+T28+Q28</f>
        <v>0</v>
      </c>
      <c r="AG28" s="69">
        <f t="shared" si="2"/>
        <v>0</v>
      </c>
    </row>
    <row r="29" spans="1:33" x14ac:dyDescent="0.25">
      <c r="A29" s="93">
        <v>550000</v>
      </c>
      <c r="B29" s="33" t="s">
        <v>16</v>
      </c>
      <c r="C29" s="10"/>
      <c r="D29" s="19"/>
      <c r="E29" s="20" t="s">
        <v>12</v>
      </c>
      <c r="F29" s="29"/>
      <c r="G29" s="22"/>
      <c r="H29" s="23"/>
      <c r="I29" s="24"/>
      <c r="J29" s="25"/>
      <c r="K29" s="53"/>
      <c r="L29" s="54"/>
      <c r="M29" s="55"/>
      <c r="N29" s="56"/>
      <c r="O29" s="69">
        <f>Budget!O29*$Z$1</f>
        <v>0</v>
      </c>
      <c r="P29" s="265">
        <f>Budget!P29*$Z$1</f>
        <v>0</v>
      </c>
      <c r="Q29" s="248"/>
      <c r="R29" s="69">
        <f>Budget!R29*$Z$1</f>
        <v>0</v>
      </c>
      <c r="S29" s="70">
        <f>D9*P29</f>
        <v>0</v>
      </c>
      <c r="T29" s="248"/>
      <c r="U29" s="69">
        <f>Budget!U29*$Z$1</f>
        <v>0</v>
      </c>
      <c r="V29" s="265">
        <f>Budget!V29*$Z$1</f>
        <v>0</v>
      </c>
      <c r="W29" s="248"/>
      <c r="X29" s="69">
        <f>Budget!X29*$Z$1</f>
        <v>0</v>
      </c>
      <c r="Y29" s="265">
        <f>Budget!Y29*$Z$1</f>
        <v>0</v>
      </c>
      <c r="Z29" s="248"/>
      <c r="AA29" s="69">
        <f>Budget!AA29*$Z$1</f>
        <v>0</v>
      </c>
      <c r="AB29" s="265">
        <f>Budget!AB29*$Z$1</f>
        <v>0</v>
      </c>
      <c r="AC29" s="248"/>
      <c r="AD29" s="69">
        <f t="shared" si="0"/>
        <v>0</v>
      </c>
      <c r="AE29" s="70">
        <f t="shared" si="1"/>
        <v>0</v>
      </c>
      <c r="AF29" s="248"/>
      <c r="AG29" s="69">
        <f t="shared" si="2"/>
        <v>0</v>
      </c>
    </row>
    <row r="30" spans="1:33" x14ac:dyDescent="0.25">
      <c r="A30" s="93"/>
      <c r="B30" s="18"/>
      <c r="C30" s="10"/>
      <c r="D30" s="19"/>
      <c r="E30" s="19"/>
      <c r="F30" s="21"/>
      <c r="G30" s="22"/>
      <c r="H30" s="23"/>
      <c r="I30" s="24"/>
      <c r="J30" s="25"/>
      <c r="K30" s="53"/>
      <c r="L30" s="54"/>
      <c r="M30" s="55"/>
      <c r="N30" s="56"/>
      <c r="O30" s="69">
        <f>Budget!O30*$Z$1</f>
        <v>0</v>
      </c>
      <c r="P30" s="265"/>
      <c r="Q30" s="248"/>
      <c r="R30" s="69"/>
      <c r="S30" s="70"/>
      <c r="T30" s="248"/>
      <c r="U30" s="69"/>
      <c r="V30" s="70"/>
      <c r="W30" s="248"/>
      <c r="X30" s="69"/>
      <c r="Y30" s="70"/>
      <c r="Z30" s="248"/>
      <c r="AA30" s="69"/>
      <c r="AB30" s="70"/>
      <c r="AC30" s="248"/>
      <c r="AD30" s="69"/>
      <c r="AE30" s="70"/>
      <c r="AF30" s="248"/>
      <c r="AG30" s="69">
        <f t="shared" si="2"/>
        <v>0</v>
      </c>
    </row>
    <row r="31" spans="1:33" x14ac:dyDescent="0.25">
      <c r="A31" s="93">
        <v>510000</v>
      </c>
      <c r="B31" s="33" t="s">
        <v>325</v>
      </c>
      <c r="C31" s="10"/>
      <c r="D31" s="27">
        <v>0</v>
      </c>
      <c r="E31" s="19" t="s">
        <v>15</v>
      </c>
      <c r="F31" s="21"/>
      <c r="G31" s="28"/>
      <c r="H31" s="23">
        <f>G31*12</f>
        <v>0</v>
      </c>
      <c r="I31" s="24"/>
      <c r="J31" s="25"/>
      <c r="K31" s="49"/>
      <c r="L31" s="54">
        <f>K31*12</f>
        <v>0</v>
      </c>
      <c r="M31" s="55"/>
      <c r="N31" s="56"/>
      <c r="O31" s="69">
        <f>Budget!O31*$Z$1</f>
        <v>0</v>
      </c>
      <c r="P31" s="265">
        <f>Budget!P31*$Z$1</f>
        <v>0</v>
      </c>
      <c r="Q31" s="270">
        <f>Budget!Q31*$Z$1</f>
        <v>0</v>
      </c>
      <c r="R31" s="69">
        <f>Budget!R31*$Z$1</f>
        <v>0</v>
      </c>
      <c r="S31" s="265">
        <f>Budget!S31*$Z$1</f>
        <v>0</v>
      </c>
      <c r="T31" s="270">
        <f>Budget!T31*$Z$1</f>
        <v>0</v>
      </c>
      <c r="U31" s="69">
        <f>Budget!U31*$Z$1</f>
        <v>0</v>
      </c>
      <c r="V31" s="265">
        <f>Budget!V31*$Z$1</f>
        <v>0</v>
      </c>
      <c r="W31" s="69">
        <f>Budget!W31*$Z$1</f>
        <v>0</v>
      </c>
      <c r="X31" s="69">
        <f>Budget!X31*$Z$1</f>
        <v>0</v>
      </c>
      <c r="Y31" s="265">
        <f>Budget!Y31*$Z$1</f>
        <v>0</v>
      </c>
      <c r="Z31" s="69">
        <f>Budget!Z31*$Z$1</f>
        <v>0</v>
      </c>
      <c r="AA31" s="69">
        <f>Budget!AA31*$Z$1</f>
        <v>0</v>
      </c>
      <c r="AB31" s="265">
        <f>Budget!AB31*$Z$1</f>
        <v>0</v>
      </c>
      <c r="AC31" s="69">
        <f>Budget!AC31*$Z$1</f>
        <v>0</v>
      </c>
      <c r="AD31" s="69">
        <f t="shared" si="0"/>
        <v>0</v>
      </c>
      <c r="AE31" s="70">
        <f t="shared" si="1"/>
        <v>0</v>
      </c>
      <c r="AF31" s="248">
        <f>AC31+Z31+W31+T31+Q31</f>
        <v>0</v>
      </c>
      <c r="AG31" s="69">
        <f t="shared" si="2"/>
        <v>0</v>
      </c>
    </row>
    <row r="32" spans="1:33" x14ac:dyDescent="0.25">
      <c r="A32" s="93">
        <v>550000</v>
      </c>
      <c r="B32" s="33" t="s">
        <v>16</v>
      </c>
      <c r="C32" s="10"/>
      <c r="D32" s="19"/>
      <c r="E32" s="20" t="s">
        <v>12</v>
      </c>
      <c r="F32" s="29">
        <v>0.05</v>
      </c>
      <c r="G32" s="22"/>
      <c r="H32" s="23"/>
      <c r="I32" s="24"/>
      <c r="J32" s="25"/>
      <c r="K32" s="53"/>
      <c r="L32" s="54"/>
      <c r="M32" s="55"/>
      <c r="N32" s="56"/>
      <c r="O32" s="69">
        <f>Budget!O32*$Z$1</f>
        <v>0</v>
      </c>
      <c r="P32" s="265">
        <f>Budget!P32*$Z$1</f>
        <v>0</v>
      </c>
      <c r="Q32" s="248"/>
      <c r="R32" s="69">
        <f>Budget!R32*$Z$1</f>
        <v>0</v>
      </c>
      <c r="S32" s="265">
        <f>Budget!S32*$Z$1</f>
        <v>0</v>
      </c>
      <c r="T32" s="270">
        <f>Budget!T32*$Z$1</f>
        <v>0</v>
      </c>
      <c r="U32" s="69">
        <f>Budget!U32*$Z$1</f>
        <v>0</v>
      </c>
      <c r="V32" s="265">
        <f>Budget!V32*$Z$1</f>
        <v>0</v>
      </c>
      <c r="W32" s="69">
        <f>Budget!W32*$Z$1</f>
        <v>0</v>
      </c>
      <c r="X32" s="69">
        <f>Budget!X32*$Z$1</f>
        <v>0</v>
      </c>
      <c r="Y32" s="265">
        <f>Budget!Y32*$Z$1</f>
        <v>0</v>
      </c>
      <c r="Z32" s="69">
        <f>Budget!Z32*$Z$1</f>
        <v>0</v>
      </c>
      <c r="AA32" s="69">
        <f>Budget!AA32*$Z$1</f>
        <v>0</v>
      </c>
      <c r="AB32" s="265">
        <f>Budget!AB32*$Z$1</f>
        <v>0</v>
      </c>
      <c r="AC32" s="69">
        <f>Budget!AC32*$Z$1</f>
        <v>0</v>
      </c>
      <c r="AD32" s="69">
        <f t="shared" si="0"/>
        <v>0</v>
      </c>
      <c r="AE32" s="70">
        <f t="shared" si="1"/>
        <v>0</v>
      </c>
      <c r="AF32" s="248"/>
      <c r="AG32" s="69">
        <f t="shared" si="2"/>
        <v>0</v>
      </c>
    </row>
    <row r="33" spans="1:33" x14ac:dyDescent="0.25">
      <c r="A33" s="93"/>
      <c r="B33" s="33"/>
      <c r="C33" s="10"/>
      <c r="D33" s="19"/>
      <c r="E33" s="20"/>
      <c r="F33" s="29"/>
      <c r="G33" s="22"/>
      <c r="H33" s="23"/>
      <c r="I33" s="24"/>
      <c r="J33" s="25"/>
      <c r="K33" s="53"/>
      <c r="L33" s="54"/>
      <c r="M33" s="55"/>
      <c r="N33" s="56"/>
      <c r="O33" s="69">
        <f>Budget!O33*$Z$1</f>
        <v>0</v>
      </c>
      <c r="P33" s="265"/>
      <c r="Q33" s="248"/>
      <c r="R33" s="69"/>
      <c r="S33" s="70"/>
      <c r="T33" s="248"/>
      <c r="U33" s="69"/>
      <c r="V33" s="70"/>
      <c r="W33" s="248"/>
      <c r="X33" s="69"/>
      <c r="Y33" s="70"/>
      <c r="Z33" s="248"/>
      <c r="AA33" s="69"/>
      <c r="AB33" s="70"/>
      <c r="AC33" s="248"/>
      <c r="AD33" s="69"/>
      <c r="AE33" s="70"/>
      <c r="AF33" s="248"/>
      <c r="AG33" s="69">
        <f t="shared" si="2"/>
        <v>0</v>
      </c>
    </row>
    <row r="34" spans="1:33" x14ac:dyDescent="0.25">
      <c r="A34" s="94">
        <v>522000</v>
      </c>
      <c r="B34" s="32" t="s">
        <v>18</v>
      </c>
      <c r="C34" s="10"/>
      <c r="D34" s="27">
        <v>0</v>
      </c>
      <c r="E34" s="19" t="s">
        <v>15</v>
      </c>
      <c r="F34" s="21"/>
      <c r="G34" s="28"/>
      <c r="H34" s="23">
        <f>G34*12</f>
        <v>0</v>
      </c>
      <c r="I34" s="24"/>
      <c r="J34" s="25"/>
      <c r="K34" s="49"/>
      <c r="L34" s="54">
        <f>K34*12</f>
        <v>0</v>
      </c>
      <c r="M34" s="55"/>
      <c r="N34" s="56"/>
      <c r="O34" s="69">
        <f>Budget!O34*$Z$1</f>
        <v>0</v>
      </c>
      <c r="P34" s="265">
        <f>Budget!P34*$Z$1</f>
        <v>0</v>
      </c>
      <c r="Q34" s="248"/>
      <c r="R34" s="69">
        <f>Budget!R34*$Z$1</f>
        <v>0</v>
      </c>
      <c r="S34" s="265">
        <f>Budget!S34*$Z$1</f>
        <v>0</v>
      </c>
      <c r="T34" s="248"/>
      <c r="U34" s="69">
        <f>Budget!U34*$Z$1</f>
        <v>0</v>
      </c>
      <c r="V34" s="265">
        <f>Budget!V34*$Z$1</f>
        <v>0</v>
      </c>
      <c r="W34" s="248"/>
      <c r="X34" s="69">
        <f>Budget!X34*$Z$1</f>
        <v>0</v>
      </c>
      <c r="Y34" s="265">
        <f>Budget!Y34*$Z$1</f>
        <v>0</v>
      </c>
      <c r="Z34" s="248"/>
      <c r="AA34" s="69">
        <f>Budget!AA34*$Z$1</f>
        <v>0</v>
      </c>
      <c r="AB34" s="265">
        <f>Budget!AB34*$Z$1</f>
        <v>0</v>
      </c>
      <c r="AC34" s="248"/>
      <c r="AD34" s="69">
        <f t="shared" si="0"/>
        <v>0</v>
      </c>
      <c r="AE34" s="70">
        <f t="shared" si="1"/>
        <v>0</v>
      </c>
      <c r="AF34" s="248"/>
      <c r="AG34" s="69">
        <f t="shared" si="2"/>
        <v>0</v>
      </c>
    </row>
    <row r="35" spans="1:33" x14ac:dyDescent="0.25">
      <c r="A35" s="93">
        <v>550000</v>
      </c>
      <c r="B35" s="33" t="s">
        <v>16</v>
      </c>
      <c r="C35" s="10"/>
      <c r="D35" s="19"/>
      <c r="E35" s="20" t="s">
        <v>12</v>
      </c>
      <c r="F35" s="29"/>
      <c r="G35" s="22"/>
      <c r="H35" s="23"/>
      <c r="I35" s="24"/>
      <c r="J35" s="25"/>
      <c r="K35" s="53"/>
      <c r="L35" s="54"/>
      <c r="M35" s="55"/>
      <c r="N35" s="56"/>
      <c r="O35" s="69">
        <f>Budget!O35*$Z$1</f>
        <v>0</v>
      </c>
      <c r="P35" s="265">
        <f>Budget!P35*$Z$1</f>
        <v>0</v>
      </c>
      <c r="Q35" s="248"/>
      <c r="R35" s="69">
        <f>Budget!R35*$Z$1</f>
        <v>0</v>
      </c>
      <c r="S35" s="265">
        <f>Budget!S35*$Z$1</f>
        <v>0</v>
      </c>
      <c r="T35" s="248"/>
      <c r="U35" s="69">
        <f>Budget!U35*$Z$1</f>
        <v>0</v>
      </c>
      <c r="V35" s="265">
        <f>Budget!V35*$Z$1</f>
        <v>0</v>
      </c>
      <c r="W35" s="248"/>
      <c r="X35" s="69">
        <f>Budget!X35*$Z$1</f>
        <v>0</v>
      </c>
      <c r="Y35" s="265">
        <f>Budget!Y35*$Z$1</f>
        <v>0</v>
      </c>
      <c r="Z35" s="248"/>
      <c r="AA35" s="69">
        <f>Budget!AA35*$Z$1</f>
        <v>0</v>
      </c>
      <c r="AB35" s="265">
        <f>Budget!AB35*$Z$1</f>
        <v>0</v>
      </c>
      <c r="AC35" s="248"/>
      <c r="AD35" s="69">
        <f t="shared" si="0"/>
        <v>0</v>
      </c>
      <c r="AE35" s="70">
        <f t="shared" si="1"/>
        <v>0</v>
      </c>
      <c r="AF35" s="248"/>
      <c r="AG35" s="69">
        <f t="shared" si="2"/>
        <v>0</v>
      </c>
    </row>
    <row r="36" spans="1:33" x14ac:dyDescent="0.25">
      <c r="A36" s="93"/>
      <c r="B36" s="18"/>
      <c r="C36" s="10"/>
      <c r="D36" s="19"/>
      <c r="E36" s="19"/>
      <c r="F36" s="21"/>
      <c r="G36" s="22"/>
      <c r="H36" s="23"/>
      <c r="I36" s="24"/>
      <c r="J36" s="25"/>
      <c r="K36" s="53"/>
      <c r="L36" s="54"/>
      <c r="M36" s="55"/>
      <c r="N36" s="56"/>
      <c r="O36" s="69"/>
      <c r="P36" s="70"/>
      <c r="Q36" s="248"/>
      <c r="R36" s="69"/>
      <c r="S36" s="70"/>
      <c r="T36" s="248"/>
      <c r="U36" s="69"/>
      <c r="V36" s="70"/>
      <c r="W36" s="248"/>
      <c r="X36" s="69"/>
      <c r="Y36" s="70"/>
      <c r="Z36" s="248"/>
      <c r="AA36" s="69"/>
      <c r="AB36" s="70"/>
      <c r="AC36" s="248"/>
      <c r="AD36" s="69"/>
      <c r="AE36" s="70"/>
      <c r="AF36" s="248"/>
      <c r="AG36" s="69"/>
    </row>
    <row r="37" spans="1:33" x14ac:dyDescent="0.25">
      <c r="A37" s="93"/>
      <c r="B37" s="18"/>
      <c r="C37" s="10"/>
      <c r="D37" s="19"/>
      <c r="E37" s="19"/>
      <c r="F37" s="21"/>
      <c r="G37" s="58"/>
      <c r="H37" s="59"/>
      <c r="I37" s="24"/>
      <c r="J37" s="60"/>
      <c r="K37" s="61"/>
      <c r="L37" s="62"/>
      <c r="M37" s="55"/>
      <c r="N37" s="63"/>
      <c r="O37" s="69"/>
      <c r="P37" s="265"/>
      <c r="Q37" s="248"/>
      <c r="R37" s="69"/>
      <c r="S37" s="70"/>
      <c r="T37" s="248"/>
      <c r="U37" s="69"/>
      <c r="V37" s="265"/>
      <c r="W37" s="248"/>
      <c r="X37" s="69"/>
      <c r="Y37" s="70"/>
      <c r="Z37" s="248"/>
      <c r="AA37" s="69"/>
      <c r="AB37" s="70"/>
      <c r="AC37" s="248"/>
      <c r="AD37" s="69"/>
      <c r="AE37" s="70"/>
      <c r="AF37" s="248"/>
      <c r="AG37" s="69"/>
    </row>
    <row r="38" spans="1:33" x14ac:dyDescent="0.25">
      <c r="A38" s="95"/>
      <c r="B38" s="18" t="s">
        <v>67</v>
      </c>
      <c r="C38" s="19"/>
      <c r="D38" s="19"/>
      <c r="E38" s="34"/>
      <c r="F38" s="21"/>
      <c r="G38" s="35"/>
      <c r="H38" s="35"/>
      <c r="I38" s="35"/>
      <c r="J38" s="36"/>
      <c r="K38" s="35"/>
      <c r="L38" s="35"/>
      <c r="M38" s="35"/>
      <c r="N38" s="36"/>
      <c r="O38" s="69">
        <f>O34+O28+O23+O18+O14+O15+O19+O24+O31</f>
        <v>0</v>
      </c>
      <c r="P38" s="265">
        <f t="shared" ref="P38:AC38" si="3">P34+P28+P23+P18+P14+P15+P19+P24+P31</f>
        <v>0</v>
      </c>
      <c r="Q38" s="69">
        <f t="shared" si="3"/>
        <v>0</v>
      </c>
      <c r="R38" s="69">
        <f t="shared" si="3"/>
        <v>0</v>
      </c>
      <c r="S38" s="265">
        <f t="shared" si="3"/>
        <v>0</v>
      </c>
      <c r="T38" s="69">
        <f t="shared" si="3"/>
        <v>0</v>
      </c>
      <c r="U38" s="69">
        <f t="shared" si="3"/>
        <v>0</v>
      </c>
      <c r="V38" s="265">
        <f t="shared" si="3"/>
        <v>0</v>
      </c>
      <c r="W38" s="69">
        <f t="shared" si="3"/>
        <v>0</v>
      </c>
      <c r="X38" s="69">
        <f t="shared" si="3"/>
        <v>0</v>
      </c>
      <c r="Y38" s="265">
        <f t="shared" si="3"/>
        <v>0</v>
      </c>
      <c r="Z38" s="69">
        <f t="shared" si="3"/>
        <v>0</v>
      </c>
      <c r="AA38" s="69">
        <f t="shared" si="3"/>
        <v>0</v>
      </c>
      <c r="AB38" s="265">
        <f t="shared" si="3"/>
        <v>0</v>
      </c>
      <c r="AC38" s="69">
        <f t="shared" si="3"/>
        <v>0</v>
      </c>
      <c r="AD38" s="69">
        <f>AA38+X38+U38+R38+O38</f>
        <v>0</v>
      </c>
      <c r="AE38" s="70">
        <f>AB38+Y38+V38+S38+P38</f>
        <v>0</v>
      </c>
      <c r="AF38" s="248">
        <f>SUM(AF14:AF37)</f>
        <v>0</v>
      </c>
      <c r="AG38" s="69">
        <f>AD38+AE38</f>
        <v>0</v>
      </c>
    </row>
    <row r="39" spans="1:33" x14ac:dyDescent="0.25">
      <c r="A39" s="95"/>
      <c r="B39" s="18" t="s">
        <v>68</v>
      </c>
      <c r="C39" s="19"/>
      <c r="D39" s="19"/>
      <c r="E39" s="34"/>
      <c r="F39" s="21"/>
      <c r="G39" s="35"/>
      <c r="H39" s="35"/>
      <c r="I39" s="35"/>
      <c r="J39" s="36"/>
      <c r="K39" s="35"/>
      <c r="L39" s="35"/>
      <c r="M39" s="35"/>
      <c r="N39" s="36"/>
      <c r="O39" s="69">
        <f>O35+O29+O25+O21+O16+O17+O20+O26+O32</f>
        <v>0</v>
      </c>
      <c r="P39" s="265">
        <f t="shared" ref="P39:AC39" si="4">P35+P29+P25+P21+P16+P17+P20+P26+P32</f>
        <v>0</v>
      </c>
      <c r="Q39" s="69">
        <f t="shared" si="4"/>
        <v>0</v>
      </c>
      <c r="R39" s="69">
        <f t="shared" si="4"/>
        <v>0</v>
      </c>
      <c r="S39" s="265">
        <f t="shared" si="4"/>
        <v>0</v>
      </c>
      <c r="T39" s="69">
        <f t="shared" si="4"/>
        <v>0</v>
      </c>
      <c r="U39" s="69">
        <f t="shared" si="4"/>
        <v>0</v>
      </c>
      <c r="V39" s="265">
        <f t="shared" si="4"/>
        <v>0</v>
      </c>
      <c r="W39" s="69">
        <f t="shared" si="4"/>
        <v>0</v>
      </c>
      <c r="X39" s="69">
        <f t="shared" si="4"/>
        <v>0</v>
      </c>
      <c r="Y39" s="265">
        <f t="shared" si="4"/>
        <v>0</v>
      </c>
      <c r="Z39" s="69">
        <f t="shared" si="4"/>
        <v>0</v>
      </c>
      <c r="AA39" s="69">
        <f t="shared" si="4"/>
        <v>0</v>
      </c>
      <c r="AB39" s="265">
        <f t="shared" si="4"/>
        <v>0</v>
      </c>
      <c r="AC39" s="69">
        <f t="shared" si="4"/>
        <v>0</v>
      </c>
      <c r="AD39" s="69">
        <f>AA39+X39+U39+R39+O39</f>
        <v>0</v>
      </c>
      <c r="AE39" s="70">
        <f>P39+S39+V39+Y39+AB39</f>
        <v>0</v>
      </c>
      <c r="AF39" s="248"/>
      <c r="AG39" s="69">
        <f>AD39+AE39</f>
        <v>0</v>
      </c>
    </row>
    <row r="40" spans="1:33" s="71" customFormat="1" x14ac:dyDescent="0.25">
      <c r="A40" s="96"/>
      <c r="B40" s="18" t="s">
        <v>69</v>
      </c>
      <c r="C40" s="10"/>
      <c r="D40" s="10"/>
      <c r="E40" s="75"/>
      <c r="F40" s="44"/>
      <c r="G40" s="76"/>
      <c r="H40" s="76"/>
      <c r="I40" s="76"/>
      <c r="J40" s="77"/>
      <c r="K40" s="76"/>
      <c r="L40" s="76"/>
      <c r="M40" s="76"/>
      <c r="N40" s="77"/>
      <c r="O40" s="78">
        <f t="shared" ref="O40:AE40" si="5">SUM(O38:O39)</f>
        <v>0</v>
      </c>
      <c r="P40" s="79">
        <f t="shared" si="5"/>
        <v>0</v>
      </c>
      <c r="Q40" s="271">
        <f>SUM(Q38:Q39)</f>
        <v>0</v>
      </c>
      <c r="R40" s="78">
        <f t="shared" si="5"/>
        <v>0</v>
      </c>
      <c r="S40" s="79">
        <f t="shared" si="5"/>
        <v>0</v>
      </c>
      <c r="T40" s="271">
        <f>SUM(T38:T39)</f>
        <v>0</v>
      </c>
      <c r="U40" s="78">
        <f t="shared" si="5"/>
        <v>0</v>
      </c>
      <c r="V40" s="79">
        <f t="shared" si="5"/>
        <v>0</v>
      </c>
      <c r="W40" s="249"/>
      <c r="X40" s="78">
        <f t="shared" si="5"/>
        <v>0</v>
      </c>
      <c r="Y40" s="79">
        <f t="shared" si="5"/>
        <v>0</v>
      </c>
      <c r="Z40" s="249"/>
      <c r="AA40" s="78">
        <f t="shared" si="5"/>
        <v>0</v>
      </c>
      <c r="AB40" s="79">
        <f t="shared" si="5"/>
        <v>0</v>
      </c>
      <c r="AC40" s="249"/>
      <c r="AD40" s="78">
        <f t="shared" si="5"/>
        <v>0</v>
      </c>
      <c r="AE40" s="79">
        <f t="shared" si="5"/>
        <v>0</v>
      </c>
      <c r="AF40" s="249"/>
      <c r="AG40" s="78">
        <f>AG38+AG39</f>
        <v>0</v>
      </c>
    </row>
    <row r="41" spans="1:33" s="245" customFormat="1" x14ac:dyDescent="0.25">
      <c r="A41" s="93"/>
      <c r="B41" s="33"/>
      <c r="C41" s="1"/>
      <c r="D41" s="1"/>
      <c r="E41" s="1"/>
      <c r="F41" s="14"/>
      <c r="G41" s="1"/>
      <c r="H41" s="1"/>
      <c r="I41" s="1"/>
      <c r="J41" s="1"/>
      <c r="K41" s="1"/>
      <c r="L41" s="1"/>
      <c r="M41" s="1"/>
      <c r="N41" s="1"/>
      <c r="Q41" s="246"/>
      <c r="T41" s="246"/>
      <c r="W41" s="246"/>
      <c r="Z41" s="246"/>
      <c r="AC41" s="246"/>
      <c r="AF41" s="246"/>
    </row>
    <row r="42" spans="1:33" s="71" customFormat="1" x14ac:dyDescent="0.25">
      <c r="A42" s="92"/>
      <c r="B42" s="18" t="s">
        <v>19</v>
      </c>
      <c r="C42" s="80"/>
      <c r="D42" s="80"/>
      <c r="E42" s="80"/>
      <c r="F42" s="81"/>
      <c r="G42" s="80"/>
      <c r="H42" s="80"/>
      <c r="I42" s="80"/>
      <c r="J42" s="80"/>
      <c r="K42" s="80"/>
      <c r="L42" s="80"/>
      <c r="M42" s="80"/>
      <c r="N42" s="80"/>
      <c r="O42" s="71">
        <f>SUM(O43:O44)</f>
        <v>0</v>
      </c>
      <c r="P42" s="72">
        <f t="shared" ref="P42:S42" si="6">SUM(P43:P44)</f>
        <v>0</v>
      </c>
      <c r="Q42" s="250"/>
      <c r="R42" s="84">
        <f>SUM(R43:R44)</f>
        <v>0</v>
      </c>
      <c r="S42" s="72">
        <f t="shared" si="6"/>
        <v>0</v>
      </c>
      <c r="T42" s="250"/>
      <c r="U42" s="84">
        <f>SUM(U43:U44)</f>
        <v>0</v>
      </c>
      <c r="V42" s="72">
        <f>SUM(V43:V44)</f>
        <v>0</v>
      </c>
      <c r="W42" s="250"/>
      <c r="X42" s="84">
        <f>SUM(X43:X45)</f>
        <v>0</v>
      </c>
      <c r="Y42" s="85">
        <f>SUM(Y43:Y44)</f>
        <v>0</v>
      </c>
      <c r="Z42" s="250"/>
      <c r="AA42" s="84">
        <f>SUM(AA43:AA44)</f>
        <v>0</v>
      </c>
      <c r="AB42" s="85">
        <f>SUM(AB43:AB44)</f>
        <v>0</v>
      </c>
      <c r="AC42" s="250"/>
      <c r="AD42" s="71">
        <f>O42+R42+U42+X42+AA42</f>
        <v>0</v>
      </c>
      <c r="AE42" s="69">
        <f t="shared" ref="AE42" si="7">P42+S42+V42+Y42+AB42</f>
        <v>0</v>
      </c>
      <c r="AF42" s="70">
        <f t="shared" ref="AF42" si="8">Q42+T42+W42+Z42+AC42</f>
        <v>0</v>
      </c>
      <c r="AG42" s="71">
        <f>AE42+AD42</f>
        <v>0</v>
      </c>
    </row>
    <row r="43" spans="1:33" x14ac:dyDescent="0.25">
      <c r="A43" s="93">
        <v>800000</v>
      </c>
      <c r="B43" s="26" t="s">
        <v>20</v>
      </c>
      <c r="C43" s="1"/>
      <c r="D43" s="1"/>
      <c r="E43" s="1"/>
      <c r="F43" s="14"/>
      <c r="G43" s="1"/>
      <c r="H43" s="1"/>
      <c r="I43" s="1"/>
      <c r="J43" s="1"/>
      <c r="K43" s="1"/>
      <c r="L43" s="1"/>
      <c r="M43" s="1"/>
      <c r="N43" s="1"/>
      <c r="O43" s="69">
        <f>Budget!O43*$Z$1</f>
        <v>0</v>
      </c>
      <c r="P43" s="265">
        <f>Budget!P43*$Z$1</f>
        <v>0</v>
      </c>
      <c r="Q43" s="69"/>
      <c r="R43" s="69">
        <f>Budget!R43*$Z$1</f>
        <v>0</v>
      </c>
      <c r="S43" s="265">
        <f>Budget!S43*$Z$1</f>
        <v>0</v>
      </c>
      <c r="T43" s="69"/>
      <c r="U43" s="69">
        <f>Budget!U43*$Z$1</f>
        <v>0</v>
      </c>
      <c r="V43" s="265">
        <f>Budget!V43*$Z$1</f>
        <v>0</v>
      </c>
      <c r="W43" s="69"/>
      <c r="X43" s="69">
        <f>Budget!X43*$Z$1</f>
        <v>0</v>
      </c>
      <c r="Y43" s="265">
        <f>Budget!Y43*$Z$1</f>
        <v>0</v>
      </c>
      <c r="Z43" s="69"/>
      <c r="AA43" s="69">
        <f>Budget!AA43*$Z$1</f>
        <v>0</v>
      </c>
      <c r="AB43" s="265">
        <f>Budget!AB43*$Z$1</f>
        <v>0</v>
      </c>
      <c r="AC43" s="69"/>
      <c r="AD43" s="69">
        <f t="shared" ref="AD43" si="9">O43+R43+U43+X43+AA43</f>
        <v>0</v>
      </c>
      <c r="AE43" s="70">
        <f t="shared" ref="AE43" si="10">P43+S43+V43+Y43+AB43</f>
        <v>0</v>
      </c>
      <c r="AF43" s="246"/>
    </row>
    <row r="44" spans="1:33" x14ac:dyDescent="0.25">
      <c r="A44" s="93"/>
      <c r="B44" s="33"/>
      <c r="C44" s="1"/>
      <c r="D44" s="1"/>
      <c r="E44" s="1"/>
      <c r="F44" s="14"/>
      <c r="G44" s="1"/>
      <c r="H44" s="1"/>
      <c r="I44" s="1"/>
      <c r="J44" s="1"/>
      <c r="K44" s="1"/>
      <c r="L44" s="1"/>
      <c r="M44" s="1"/>
      <c r="N44" s="1"/>
      <c r="O44" s="245"/>
      <c r="P44" s="223"/>
      <c r="Q44" s="246"/>
      <c r="R44" s="245"/>
      <c r="S44" s="223"/>
      <c r="T44" s="246"/>
      <c r="U44" s="245"/>
      <c r="V44" s="223"/>
      <c r="W44" s="246"/>
      <c r="X44" s="245"/>
      <c r="Y44" s="223"/>
      <c r="Z44" s="246"/>
      <c r="AA44" s="245"/>
      <c r="AB44" s="223"/>
      <c r="AC44" s="246"/>
      <c r="AF44" s="246"/>
    </row>
    <row r="45" spans="1:33" x14ac:dyDescent="0.25">
      <c r="A45" s="93"/>
      <c r="B45" s="33"/>
      <c r="C45" s="19"/>
      <c r="D45" s="19"/>
      <c r="E45" s="19"/>
      <c r="F45" s="21"/>
      <c r="G45" s="19"/>
      <c r="H45" s="19"/>
      <c r="I45" s="19"/>
      <c r="J45" s="19"/>
      <c r="K45" s="19"/>
      <c r="L45" s="19"/>
      <c r="M45" s="19"/>
      <c r="N45" s="19"/>
      <c r="Q45" s="246"/>
      <c r="R45" s="245"/>
      <c r="T45" s="246"/>
      <c r="U45" s="245"/>
      <c r="W45" s="246"/>
      <c r="X45" s="245"/>
      <c r="Z45" s="246"/>
      <c r="AA45" s="245"/>
      <c r="AC45" s="246"/>
      <c r="AF45" s="246"/>
    </row>
    <row r="46" spans="1:33" s="71" customFormat="1" x14ac:dyDescent="0.25">
      <c r="A46" s="96"/>
      <c r="B46" s="18" t="s">
        <v>306</v>
      </c>
      <c r="C46" s="10" t="s">
        <v>21</v>
      </c>
      <c r="D46" s="10" t="s">
        <v>22</v>
      </c>
      <c r="E46" s="10" t="s">
        <v>23</v>
      </c>
      <c r="F46" s="44"/>
      <c r="G46" s="10"/>
      <c r="H46" s="10"/>
      <c r="I46" s="10"/>
      <c r="J46" s="10"/>
      <c r="K46" s="10"/>
      <c r="L46" s="10"/>
      <c r="M46" s="10"/>
      <c r="N46" s="10"/>
      <c r="O46" s="71">
        <f>SUM(O47:O49)</f>
        <v>0</v>
      </c>
      <c r="P46" s="72">
        <f t="shared" ref="P46" si="11">SUM(P47:P49)</f>
        <v>0</v>
      </c>
      <c r="Q46" s="250"/>
      <c r="R46" s="227">
        <f>SUM(R47:R49)*D9</f>
        <v>0</v>
      </c>
      <c r="S46" s="85">
        <f>SUM(S47:S49)*D9</f>
        <v>0</v>
      </c>
      <c r="T46" s="250"/>
      <c r="U46" s="227">
        <f>SUM(U47:U49)*F9</f>
        <v>0</v>
      </c>
      <c r="V46" s="85">
        <f>SUM(V47:V49)*F9</f>
        <v>0</v>
      </c>
      <c r="W46" s="250"/>
      <c r="X46" s="227">
        <f>SUM(X47:X49)*H9</f>
        <v>0</v>
      </c>
      <c r="Y46" s="85">
        <f>SUM(Y47:Y49)*H9</f>
        <v>0</v>
      </c>
      <c r="Z46" s="250"/>
      <c r="AA46" s="227">
        <f>SUM(AA47:AA49)*J9</f>
        <v>0</v>
      </c>
      <c r="AB46" s="85">
        <f>SUM(AB47:AB49)*J9</f>
        <v>0</v>
      </c>
      <c r="AC46" s="250"/>
      <c r="AD46" s="71">
        <f>AA46+X46+U46+R46+O46</f>
        <v>0</v>
      </c>
      <c r="AE46" s="72">
        <f>AB46+Y46+V46+S46+P46</f>
        <v>0</v>
      </c>
      <c r="AF46" s="250"/>
      <c r="AG46" s="71">
        <f>AE46+AD46</f>
        <v>0</v>
      </c>
    </row>
    <row r="47" spans="1:33" x14ac:dyDescent="0.25">
      <c r="A47" s="93">
        <v>641000</v>
      </c>
      <c r="B47" s="26" t="s">
        <v>305</v>
      </c>
      <c r="C47" s="19"/>
      <c r="D47" s="19"/>
      <c r="E47" s="19"/>
      <c r="F47" s="21"/>
      <c r="G47" s="19"/>
      <c r="H47" s="19"/>
      <c r="I47" s="19"/>
      <c r="J47" s="19"/>
      <c r="K47" s="19"/>
      <c r="L47" s="19"/>
      <c r="M47" s="19"/>
      <c r="N47" s="19"/>
      <c r="O47" s="69">
        <f>Budget!O47*$Z$1</f>
        <v>0</v>
      </c>
      <c r="P47" s="69">
        <f>Budget!P47*$Z$1</f>
        <v>0</v>
      </c>
      <c r="Q47" s="246"/>
      <c r="R47" s="69">
        <f>Budget!R47*$Z$1</f>
        <v>0</v>
      </c>
      <c r="S47" s="69">
        <f>Budget!S47*$Z$1</f>
        <v>0</v>
      </c>
      <c r="T47" s="246"/>
      <c r="U47" s="69">
        <f>Budget!U47*$Z$1</f>
        <v>0</v>
      </c>
      <c r="V47" s="69">
        <f>Budget!V47*$Z$1</f>
        <v>0</v>
      </c>
      <c r="W47" s="246"/>
      <c r="X47" s="69">
        <f>Budget!X47*$Z$1</f>
        <v>0</v>
      </c>
      <c r="Y47" s="69">
        <f>Budget!Y47*$Z$1</f>
        <v>0</v>
      </c>
      <c r="Z47" s="246"/>
      <c r="AA47" s="69">
        <f>Budget!AA47*$Z$1</f>
        <v>0</v>
      </c>
      <c r="AB47" s="69">
        <f>Budget!AB47*$Z$1</f>
        <v>0</v>
      </c>
      <c r="AC47" s="246"/>
      <c r="AD47" s="69">
        <f t="shared" ref="AD47:AD49" si="12">O47+R47+U47+X47+AA47</f>
        <v>0</v>
      </c>
      <c r="AE47" s="70">
        <f t="shared" ref="AE47:AE49" si="13">P47+S47+V47+Y47+AB47</f>
        <v>0</v>
      </c>
      <c r="AF47" s="246"/>
    </row>
    <row r="48" spans="1:33" x14ac:dyDescent="0.25">
      <c r="A48" s="93">
        <v>641200</v>
      </c>
      <c r="B48" s="26" t="s">
        <v>24</v>
      </c>
      <c r="C48" s="19"/>
      <c r="D48" s="19"/>
      <c r="E48" s="19"/>
      <c r="F48" s="21"/>
      <c r="G48" s="19"/>
      <c r="H48" s="19"/>
      <c r="I48" s="19"/>
      <c r="J48" s="19"/>
      <c r="K48" s="19"/>
      <c r="L48" s="19"/>
      <c r="M48" s="19"/>
      <c r="N48" s="19"/>
      <c r="O48" s="69">
        <f>Budget!O48*$Z$1</f>
        <v>0</v>
      </c>
      <c r="P48" s="69">
        <f>Budget!P48*$Z$1</f>
        <v>0</v>
      </c>
      <c r="Q48" s="246"/>
      <c r="R48" s="69">
        <f>Budget!R48*$Z$1</f>
        <v>0</v>
      </c>
      <c r="S48" s="69">
        <f>Budget!S48*$Z$1</f>
        <v>0</v>
      </c>
      <c r="T48" s="246"/>
      <c r="U48" s="69">
        <f>Budget!U48*$Z$1</f>
        <v>0</v>
      </c>
      <c r="V48" s="69">
        <f>Budget!V48*$Z$1</f>
        <v>0</v>
      </c>
      <c r="W48" s="246"/>
      <c r="X48" s="69">
        <f>Budget!X48*$Z$1</f>
        <v>0</v>
      </c>
      <c r="Y48" s="69">
        <f>Budget!Y48*$Z$1</f>
        <v>0</v>
      </c>
      <c r="Z48" s="246"/>
      <c r="AA48" s="69">
        <f>Budget!AA48*$Z$1</f>
        <v>0</v>
      </c>
      <c r="AB48" s="69">
        <f>Budget!AB48*$Z$1</f>
        <v>0</v>
      </c>
      <c r="AC48" s="246"/>
      <c r="AD48" s="69">
        <f t="shared" si="12"/>
        <v>0</v>
      </c>
      <c r="AE48" s="70">
        <f t="shared" si="13"/>
        <v>0</v>
      </c>
      <c r="AF48" s="246"/>
    </row>
    <row r="49" spans="1:36" x14ac:dyDescent="0.25">
      <c r="A49" s="93">
        <v>641290</v>
      </c>
      <c r="B49" s="26" t="s">
        <v>25</v>
      </c>
      <c r="C49" s="19"/>
      <c r="D49" s="19"/>
      <c r="E49" s="19"/>
      <c r="F49" s="21"/>
      <c r="G49" s="19"/>
      <c r="H49" s="19"/>
      <c r="I49" s="19"/>
      <c r="J49" s="19"/>
      <c r="K49" s="19"/>
      <c r="L49" s="19"/>
      <c r="M49" s="19"/>
      <c r="N49" s="19"/>
      <c r="O49" s="69">
        <f>Budget!O49*$Z$1</f>
        <v>0</v>
      </c>
      <c r="P49" s="69">
        <f>Budget!P49*$Z$1</f>
        <v>0</v>
      </c>
      <c r="Q49" s="246"/>
      <c r="R49" s="69">
        <f>Budget!R49*$Z$1</f>
        <v>0</v>
      </c>
      <c r="S49" s="69">
        <f>Budget!S49*$Z$1</f>
        <v>0</v>
      </c>
      <c r="T49" s="246"/>
      <c r="U49" s="69">
        <f>Budget!U49*$Z$1</f>
        <v>0</v>
      </c>
      <c r="V49" s="69">
        <f>Budget!V49*$Z$1</f>
        <v>0</v>
      </c>
      <c r="W49" s="246"/>
      <c r="X49" s="69">
        <f>Budget!X49*$Z$1</f>
        <v>0</v>
      </c>
      <c r="Y49" s="69">
        <f>Budget!Y49*$Z$1</f>
        <v>0</v>
      </c>
      <c r="Z49" s="246"/>
      <c r="AA49" s="69">
        <f>Budget!AA49*$Z$1</f>
        <v>0</v>
      </c>
      <c r="AB49" s="69">
        <f>Budget!AB49*$Z$1</f>
        <v>0</v>
      </c>
      <c r="AC49" s="246"/>
      <c r="AD49" s="69">
        <f t="shared" si="12"/>
        <v>0</v>
      </c>
      <c r="AE49" s="70">
        <f t="shared" si="13"/>
        <v>0</v>
      </c>
      <c r="AF49" s="246"/>
    </row>
    <row r="50" spans="1:36" x14ac:dyDescent="0.25">
      <c r="A50" s="93"/>
      <c r="B50" s="33"/>
      <c r="C50" s="19"/>
      <c r="D50" s="19"/>
      <c r="E50" s="19"/>
      <c r="F50" s="21"/>
      <c r="G50" s="19"/>
      <c r="H50" s="19"/>
      <c r="I50" s="19"/>
      <c r="J50" s="19"/>
      <c r="K50" s="19"/>
      <c r="L50" s="19"/>
      <c r="M50" s="19"/>
      <c r="N50" s="19"/>
      <c r="Q50" s="246"/>
      <c r="R50" s="245"/>
      <c r="T50" s="246"/>
      <c r="U50" s="69"/>
      <c r="W50" s="246"/>
      <c r="X50" s="69"/>
      <c r="Z50" s="246"/>
      <c r="AA50" s="69"/>
      <c r="AC50" s="246"/>
      <c r="AF50" s="246"/>
    </row>
    <row r="51" spans="1:36" s="71" customFormat="1" x14ac:dyDescent="0.25">
      <c r="A51" s="92"/>
      <c r="B51" s="18" t="s">
        <v>26</v>
      </c>
      <c r="C51" s="80"/>
      <c r="D51" s="80"/>
      <c r="E51" s="80"/>
      <c r="F51" s="81"/>
      <c r="G51" s="80"/>
      <c r="H51" s="80"/>
      <c r="I51" s="80"/>
      <c r="J51" s="80"/>
      <c r="K51" s="80"/>
      <c r="L51" s="80"/>
      <c r="M51" s="80"/>
      <c r="N51" s="80"/>
      <c r="O51" s="71">
        <f>SUM(O52:O55)</f>
        <v>0</v>
      </c>
      <c r="P51" s="72">
        <f t="shared" ref="P51" si="14">SUM(P52:P55)</f>
        <v>0</v>
      </c>
      <c r="Q51" s="250"/>
      <c r="R51" s="227">
        <f>SUM(R52:R55)*D9</f>
        <v>0</v>
      </c>
      <c r="S51" s="85">
        <f>SUM(S52:S55)*D9</f>
        <v>0</v>
      </c>
      <c r="T51" s="250"/>
      <c r="U51" s="227">
        <f>SUM(U52:U55)*$F$9</f>
        <v>0</v>
      </c>
      <c r="V51" s="85">
        <f>SUM(V52:V55)*$F$9</f>
        <v>0</v>
      </c>
      <c r="W51" s="250"/>
      <c r="X51" s="227">
        <f>SUM(X52:X55)*$H$9</f>
        <v>0</v>
      </c>
      <c r="Y51" s="85">
        <f>SUM(Y52:Y55)*$H$9</f>
        <v>0</v>
      </c>
      <c r="Z51" s="250"/>
      <c r="AA51" s="227">
        <f>SUM(AA52:AA55)*$J$9</f>
        <v>0</v>
      </c>
      <c r="AB51" s="85">
        <f>SUM(AB52:AB55)*$J$9</f>
        <v>0</v>
      </c>
      <c r="AC51" s="250"/>
      <c r="AD51" s="71">
        <f>AA51+X51+U51+R51+O51</f>
        <v>0</v>
      </c>
      <c r="AE51" s="72">
        <f>AB51+Y51+V51+S51+P51</f>
        <v>0</v>
      </c>
      <c r="AF51" s="250"/>
      <c r="AG51" s="71">
        <f>AD51+AE51</f>
        <v>0</v>
      </c>
    </row>
    <row r="52" spans="1:36" x14ac:dyDescent="0.25">
      <c r="A52" s="264">
        <v>783000</v>
      </c>
      <c r="B52" s="26" t="s">
        <v>27</v>
      </c>
      <c r="C52" s="1"/>
      <c r="D52" s="1"/>
      <c r="E52" s="1"/>
      <c r="F52" s="14"/>
      <c r="G52" s="1"/>
      <c r="H52" s="1"/>
      <c r="I52" s="1"/>
      <c r="J52" s="1"/>
      <c r="K52" s="1"/>
      <c r="L52" s="1"/>
      <c r="M52" s="1"/>
      <c r="N52" s="1"/>
      <c r="O52" s="69">
        <f>Budget!O52*$Z$1</f>
        <v>0</v>
      </c>
      <c r="P52" s="69">
        <f>Budget!P52*$Z$1</f>
        <v>0</v>
      </c>
      <c r="Q52" s="246"/>
      <c r="R52" s="245">
        <f>Budget!R52*$Z$1</f>
        <v>0</v>
      </c>
      <c r="S52" s="69">
        <f>Budget!S52*$Z$1</f>
        <v>0</v>
      </c>
      <c r="T52" s="246"/>
      <c r="U52" s="69">
        <f>Budget!U52*$Z$1</f>
        <v>0</v>
      </c>
      <c r="V52" s="69">
        <f>Budget!V52*$Z$1</f>
        <v>0</v>
      </c>
      <c r="W52" s="246"/>
      <c r="X52" s="69">
        <f>Budget!X52*$Z$1</f>
        <v>0</v>
      </c>
      <c r="Y52" s="69">
        <f>Budget!Y52*$Z$1</f>
        <v>0</v>
      </c>
      <c r="Z52" s="246"/>
      <c r="AA52" s="69">
        <f>Budget!AA52*$Z$1</f>
        <v>0</v>
      </c>
      <c r="AB52" s="69">
        <f>Budget!AB52*$Z$1</f>
        <v>0</v>
      </c>
      <c r="AC52" s="246"/>
      <c r="AD52" s="69">
        <f t="shared" ref="AD52:AD55" si="15">O52+R52+U52+X52+AA52</f>
        <v>0</v>
      </c>
      <c r="AE52" s="70">
        <f t="shared" ref="AE52:AE55" si="16">P52+S52+V52+Y52+AB52</f>
        <v>0</v>
      </c>
      <c r="AF52" s="246"/>
    </row>
    <row r="53" spans="1:36" x14ac:dyDescent="0.25">
      <c r="A53" s="97">
        <v>641000</v>
      </c>
      <c r="B53" s="26" t="s">
        <v>317</v>
      </c>
      <c r="C53" s="1"/>
      <c r="D53" s="1"/>
      <c r="E53" s="1"/>
      <c r="F53" s="14"/>
      <c r="G53" s="1"/>
      <c r="H53" s="1"/>
      <c r="I53" s="1"/>
      <c r="J53" s="1"/>
      <c r="K53" s="1"/>
      <c r="L53" s="1"/>
      <c r="M53" s="1"/>
      <c r="N53" s="1"/>
      <c r="O53" s="69">
        <f>Budget!O53*$Z$1</f>
        <v>0</v>
      </c>
      <c r="P53" s="69">
        <f>Budget!P53*$Z$1</f>
        <v>0</v>
      </c>
      <c r="Q53" s="246"/>
      <c r="R53" s="245">
        <f>Budget!R53*$Z$1</f>
        <v>0</v>
      </c>
      <c r="S53" s="69">
        <f>Budget!S53*$Z$1</f>
        <v>0</v>
      </c>
      <c r="T53" s="246"/>
      <c r="U53" s="69">
        <f>Budget!U53*$Z$1</f>
        <v>0</v>
      </c>
      <c r="V53" s="69">
        <f>Budget!V53*$Z$1</f>
        <v>0</v>
      </c>
      <c r="W53" s="246"/>
      <c r="X53" s="69">
        <f>Budget!X53*$Z$1</f>
        <v>0</v>
      </c>
      <c r="Y53" s="69">
        <f>Budget!Y53*$Z$1</f>
        <v>0</v>
      </c>
      <c r="Z53" s="246"/>
      <c r="AA53" s="69">
        <f>Budget!AA53*$Z$1</f>
        <v>0</v>
      </c>
      <c r="AB53" s="69">
        <f>Budget!AB53*$Z$1</f>
        <v>0</v>
      </c>
      <c r="AC53" s="246"/>
      <c r="AD53" s="69">
        <f t="shared" si="15"/>
        <v>0</v>
      </c>
      <c r="AE53" s="70">
        <f t="shared" si="16"/>
        <v>0</v>
      </c>
      <c r="AF53" s="246"/>
    </row>
    <row r="54" spans="1:36" x14ac:dyDescent="0.25">
      <c r="A54" s="98">
        <v>751111</v>
      </c>
      <c r="B54" s="33" t="s">
        <v>28</v>
      </c>
      <c r="C54" s="1"/>
      <c r="D54" s="1"/>
      <c r="E54" s="1"/>
      <c r="F54" s="14"/>
      <c r="G54" s="1"/>
      <c r="H54" s="1"/>
      <c r="I54" s="1"/>
      <c r="J54" s="1"/>
      <c r="K54" s="1"/>
      <c r="L54" s="1"/>
      <c r="M54" s="1"/>
      <c r="N54" s="1"/>
      <c r="O54" s="69">
        <f>Budget!O54*$Z$1</f>
        <v>0</v>
      </c>
      <c r="P54" s="69">
        <f>Budget!P54*$Z$1</f>
        <v>0</v>
      </c>
      <c r="Q54" s="246"/>
      <c r="R54" s="245">
        <f>Budget!R54*$Z$1</f>
        <v>0</v>
      </c>
      <c r="S54" s="69">
        <f>Budget!S54*$Z$1</f>
        <v>0</v>
      </c>
      <c r="T54" s="246"/>
      <c r="U54" s="69">
        <f>Budget!U54*$Z$1</f>
        <v>0</v>
      </c>
      <c r="V54" s="69">
        <f>Budget!V54*$Z$1</f>
        <v>0</v>
      </c>
      <c r="W54" s="246"/>
      <c r="X54" s="69">
        <f>Budget!X54*$Z$1</f>
        <v>0</v>
      </c>
      <c r="Y54" s="69">
        <f>Budget!Y54*$Z$1</f>
        <v>0</v>
      </c>
      <c r="Z54" s="246"/>
      <c r="AA54" s="69">
        <f>Budget!AA54*$Z$1</f>
        <v>0</v>
      </c>
      <c r="AB54" s="69">
        <f>Budget!AB54*$Z$1</f>
        <v>0</v>
      </c>
      <c r="AC54" s="246"/>
      <c r="AD54" s="69">
        <f t="shared" si="15"/>
        <v>0</v>
      </c>
      <c r="AE54" s="70">
        <f t="shared" si="16"/>
        <v>0</v>
      </c>
      <c r="AF54" s="246"/>
    </row>
    <row r="55" spans="1:36" x14ac:dyDescent="0.25">
      <c r="A55" s="93">
        <v>751112</v>
      </c>
      <c r="B55" s="26" t="s">
        <v>318</v>
      </c>
      <c r="C55" s="1"/>
      <c r="D55" s="1"/>
      <c r="E55" s="1"/>
      <c r="F55" s="14"/>
      <c r="G55" s="1"/>
      <c r="H55" s="1"/>
      <c r="I55" s="1"/>
      <c r="J55" s="1"/>
      <c r="K55" s="1"/>
      <c r="L55" s="1"/>
      <c r="M55" s="1"/>
      <c r="N55" s="1"/>
      <c r="O55" s="69">
        <f>Budget!O55*$Z$1</f>
        <v>0</v>
      </c>
      <c r="P55" s="69">
        <f>Budget!P55*$Z$1</f>
        <v>0</v>
      </c>
      <c r="Q55" s="246"/>
      <c r="R55" s="245">
        <f>Budget!R55*$Z$1</f>
        <v>0</v>
      </c>
      <c r="S55" s="69">
        <f>Budget!S55*$Z$1</f>
        <v>0</v>
      </c>
      <c r="T55" s="246"/>
      <c r="U55" s="69">
        <f>Budget!U55*$Z$1</f>
        <v>0</v>
      </c>
      <c r="V55" s="69">
        <f>Budget!V55*$Z$1</f>
        <v>0</v>
      </c>
      <c r="W55" s="246"/>
      <c r="X55" s="69">
        <f>Budget!X55*$Z$1</f>
        <v>0</v>
      </c>
      <c r="Y55" s="69">
        <f>Budget!Y55*$Z$1</f>
        <v>0</v>
      </c>
      <c r="Z55" s="246"/>
      <c r="AA55" s="69">
        <f>Budget!AA55*$Z$1</f>
        <v>0</v>
      </c>
      <c r="AB55" s="69">
        <f>Budget!AB55*$Z$1</f>
        <v>0</v>
      </c>
      <c r="AC55" s="246"/>
      <c r="AD55" s="69">
        <f t="shared" si="15"/>
        <v>0</v>
      </c>
      <c r="AE55" s="70">
        <f t="shared" si="16"/>
        <v>0</v>
      </c>
      <c r="AF55" s="246"/>
    </row>
    <row r="56" spans="1:36" x14ac:dyDescent="0.25">
      <c r="A56" s="93"/>
      <c r="B56" s="18"/>
      <c r="C56" s="10"/>
      <c r="D56" s="1"/>
      <c r="E56" s="1"/>
      <c r="F56" s="14"/>
      <c r="G56" s="1"/>
      <c r="H56" s="1"/>
      <c r="I56" s="1"/>
      <c r="J56" s="1"/>
      <c r="K56" s="1"/>
      <c r="L56" s="1"/>
      <c r="M56" s="1"/>
      <c r="N56" s="1"/>
      <c r="Q56" s="246"/>
      <c r="R56" s="245"/>
      <c r="T56" s="246"/>
      <c r="U56" s="69"/>
      <c r="W56" s="246"/>
      <c r="X56" s="69"/>
      <c r="Z56" s="246"/>
      <c r="AA56" s="69"/>
      <c r="AC56" s="246"/>
      <c r="AF56" s="246"/>
    </row>
    <row r="57" spans="1:36" s="71" customFormat="1" x14ac:dyDescent="0.25">
      <c r="A57" s="96"/>
      <c r="B57" s="18" t="s">
        <v>29</v>
      </c>
      <c r="C57" s="10"/>
      <c r="D57" s="10"/>
      <c r="E57" s="10"/>
      <c r="F57" s="44"/>
      <c r="G57" s="10"/>
      <c r="H57" s="10"/>
      <c r="I57" s="10"/>
      <c r="J57" s="10"/>
      <c r="K57" s="10"/>
      <c r="L57" s="10"/>
      <c r="M57" s="10"/>
      <c r="N57" s="10"/>
      <c r="O57" s="71">
        <f>SUM(O58:O68)</f>
        <v>0</v>
      </c>
      <c r="P57" s="79">
        <f>SUM(P58:P68)</f>
        <v>0</v>
      </c>
      <c r="Q57" s="250"/>
      <c r="R57" s="227">
        <f>SUM(R58:R68)*$D$9</f>
        <v>0</v>
      </c>
      <c r="S57" s="85">
        <f>SUM(S58:S68)*$D$9</f>
        <v>0</v>
      </c>
      <c r="T57" s="250"/>
      <c r="U57" s="227">
        <f>SUM(U58:U68)*$F$9</f>
        <v>0</v>
      </c>
      <c r="V57" s="85">
        <f>SUM(V58:V68)*$F$9</f>
        <v>0</v>
      </c>
      <c r="W57" s="250"/>
      <c r="X57" s="227">
        <f>SUM(X58:X68)*$H$9</f>
        <v>0</v>
      </c>
      <c r="Y57" s="85">
        <f>SUM(Y58:Y68)*$H$9</f>
        <v>0</v>
      </c>
      <c r="Z57" s="250"/>
      <c r="AA57" s="227">
        <f>SUM(AA58:AA68)*$J$9</f>
        <v>0</v>
      </c>
      <c r="AB57" s="85">
        <f>SUM(AB58:AB68)*$J$9</f>
        <v>0</v>
      </c>
      <c r="AC57" s="250"/>
      <c r="AD57" s="69">
        <f t="shared" ref="AD57:AD68" si="17">O57+R57+U57+X57+AA57</f>
        <v>0</v>
      </c>
      <c r="AE57" s="70">
        <f t="shared" ref="AE57:AE68" si="18">P57+S57+V57+Y57+AB57</f>
        <v>0</v>
      </c>
      <c r="AF57" s="250"/>
      <c r="AG57" s="84">
        <f>AE57+AD57</f>
        <v>0</v>
      </c>
    </row>
    <row r="58" spans="1:36" s="71" customFormat="1" x14ac:dyDescent="0.25">
      <c r="A58" s="96">
        <v>714000</v>
      </c>
      <c r="B58" s="26" t="s">
        <v>70</v>
      </c>
      <c r="C58" s="10"/>
      <c r="D58" s="10"/>
      <c r="E58" s="10"/>
      <c r="F58" s="44"/>
      <c r="G58" s="10"/>
      <c r="H58" s="10"/>
      <c r="I58" s="10"/>
      <c r="J58" s="10"/>
      <c r="K58" s="10"/>
      <c r="L58" s="10"/>
      <c r="M58" s="10"/>
      <c r="N58" s="10"/>
      <c r="O58" s="69">
        <f>Budget!O58*$Z$1</f>
        <v>0</v>
      </c>
      <c r="P58" s="69">
        <f>Budget!P58*$Z$1</f>
        <v>0</v>
      </c>
      <c r="Q58" s="250"/>
      <c r="R58" s="227">
        <f>Budget!R58*$Z$1</f>
        <v>0</v>
      </c>
      <c r="S58" s="69">
        <f>Budget!S58*$Z$1</f>
        <v>0</v>
      </c>
      <c r="T58" s="250"/>
      <c r="U58" s="69">
        <f>Budget!U58*$Z$1</f>
        <v>0</v>
      </c>
      <c r="V58" s="69">
        <f>Budget!V58*$Z$1</f>
        <v>0</v>
      </c>
      <c r="W58" s="250"/>
      <c r="X58" s="69">
        <f>Budget!X58*$Z$1</f>
        <v>0</v>
      </c>
      <c r="Y58" s="69">
        <f>Budget!Y58*$Z$1</f>
        <v>0</v>
      </c>
      <c r="Z58" s="250"/>
      <c r="AA58" s="69">
        <f>Budget!AA58*$Z$1</f>
        <v>0</v>
      </c>
      <c r="AB58" s="69">
        <f>Budget!AB58*$Z$1</f>
        <v>0</v>
      </c>
      <c r="AC58" s="250"/>
      <c r="AD58" s="69">
        <f t="shared" si="17"/>
        <v>0</v>
      </c>
      <c r="AE58" s="70">
        <f t="shared" si="18"/>
        <v>0</v>
      </c>
      <c r="AF58" s="250"/>
      <c r="AG58" s="84"/>
    </row>
    <row r="59" spans="1:36" s="71" customFormat="1" x14ac:dyDescent="0.25">
      <c r="A59" s="254">
        <v>714200</v>
      </c>
      <c r="B59" s="32" t="s">
        <v>319</v>
      </c>
      <c r="C59" s="255"/>
      <c r="D59" s="255"/>
      <c r="E59" s="10"/>
      <c r="F59" s="44"/>
      <c r="G59" s="10"/>
      <c r="H59" s="10"/>
      <c r="I59" s="10"/>
      <c r="J59" s="10"/>
      <c r="K59" s="10"/>
      <c r="L59" s="10"/>
      <c r="M59" s="10"/>
      <c r="N59" s="10"/>
      <c r="O59" s="69">
        <f>Budget!O59*$Z$1</f>
        <v>0</v>
      </c>
      <c r="P59" s="69">
        <f>Budget!P59*$Z$1</f>
        <v>0</v>
      </c>
      <c r="Q59" s="250"/>
      <c r="R59" s="227">
        <f>Budget!R59*$Z$1</f>
        <v>0</v>
      </c>
      <c r="S59" s="69">
        <f>Budget!S59*$Z$1</f>
        <v>0</v>
      </c>
      <c r="T59" s="250"/>
      <c r="U59" s="69">
        <f>Budget!U59*$Z$1</f>
        <v>0</v>
      </c>
      <c r="V59" s="69">
        <f>Budget!V59*$Z$1</f>
        <v>0</v>
      </c>
      <c r="W59" s="250"/>
      <c r="X59" s="69">
        <f>Budget!X59*$Z$1</f>
        <v>0</v>
      </c>
      <c r="Y59" s="69">
        <f>Budget!Y59*$Z$1</f>
        <v>0</v>
      </c>
      <c r="Z59" s="250"/>
      <c r="AA59" s="69">
        <f>Budget!AA59*$Z$1</f>
        <v>0</v>
      </c>
      <c r="AB59" s="69">
        <f>Budget!AB59*$Z$1</f>
        <v>0</v>
      </c>
      <c r="AC59" s="250"/>
      <c r="AD59" s="69">
        <f t="shared" si="17"/>
        <v>0</v>
      </c>
      <c r="AE59" s="70">
        <f t="shared" si="18"/>
        <v>0</v>
      </c>
      <c r="AF59" s="250"/>
      <c r="AG59" s="84"/>
    </row>
    <row r="60" spans="1:36" x14ac:dyDescent="0.25">
      <c r="A60" s="99">
        <v>714101</v>
      </c>
      <c r="B60" s="39" t="s">
        <v>30</v>
      </c>
      <c r="C60" s="39"/>
      <c r="D60" s="39"/>
      <c r="E60" s="1"/>
      <c r="F60" s="14"/>
      <c r="G60" s="1"/>
      <c r="H60" s="1"/>
      <c r="I60" s="1"/>
      <c r="J60" s="1"/>
      <c r="K60" s="1"/>
      <c r="L60" s="1"/>
      <c r="M60" s="1"/>
      <c r="N60" s="1"/>
      <c r="O60" s="69">
        <f>Budget!O60*$Z$1</f>
        <v>0</v>
      </c>
      <c r="P60" s="69">
        <f>Budget!P60*$Z$1</f>
        <v>0</v>
      </c>
      <c r="Q60" s="246"/>
      <c r="R60" s="227">
        <f>Budget!R60*$Z$1</f>
        <v>0</v>
      </c>
      <c r="S60" s="69">
        <f>Budget!S60*$Z$1</f>
        <v>0</v>
      </c>
      <c r="T60" s="246"/>
      <c r="U60" s="69">
        <f>Budget!U60*$Z$1</f>
        <v>0</v>
      </c>
      <c r="V60" s="69">
        <f>Budget!V60*$Z$1</f>
        <v>0</v>
      </c>
      <c r="W60" s="246"/>
      <c r="X60" s="69">
        <f>Budget!X60*$Z$1</f>
        <v>0</v>
      </c>
      <c r="Y60" s="69">
        <f>Budget!Y60*$Z$1</f>
        <v>0</v>
      </c>
      <c r="Z60" s="246"/>
      <c r="AA60" s="69">
        <f>Budget!AA60*$Z$1</f>
        <v>0</v>
      </c>
      <c r="AB60" s="69">
        <f>Budget!AB60*$Z$1</f>
        <v>0</v>
      </c>
      <c r="AC60" s="246"/>
      <c r="AD60" s="69">
        <f t="shared" si="17"/>
        <v>0</v>
      </c>
      <c r="AE60" s="70">
        <f t="shared" si="18"/>
        <v>0</v>
      </c>
      <c r="AF60" s="246"/>
    </row>
    <row r="61" spans="1:36" x14ac:dyDescent="0.25">
      <c r="A61" s="99">
        <v>714110</v>
      </c>
      <c r="B61" s="39" t="s">
        <v>31</v>
      </c>
      <c r="C61" s="39"/>
      <c r="D61" s="39"/>
      <c r="E61" s="1"/>
      <c r="F61" s="14"/>
      <c r="G61" s="1"/>
      <c r="H61" s="1"/>
      <c r="I61" s="1"/>
      <c r="J61" s="1"/>
      <c r="K61" s="1"/>
      <c r="L61" s="1"/>
      <c r="M61" s="1"/>
      <c r="N61" s="1"/>
      <c r="O61" s="69">
        <f>Budget!O61*$Z$1</f>
        <v>0</v>
      </c>
      <c r="P61" s="69">
        <f>Budget!P61*$Z$1</f>
        <v>0</v>
      </c>
      <c r="Q61" s="246"/>
      <c r="R61" s="227">
        <f>Budget!R61*$Z$1</f>
        <v>0</v>
      </c>
      <c r="S61" s="69">
        <f>Budget!S61*$Z$1</f>
        <v>0</v>
      </c>
      <c r="T61" s="246"/>
      <c r="U61" s="69">
        <f>Budget!U61*$Z$1</f>
        <v>0</v>
      </c>
      <c r="V61" s="69">
        <f>Budget!V61*$Z$1</f>
        <v>0</v>
      </c>
      <c r="W61" s="246"/>
      <c r="X61" s="69">
        <f>Budget!X61*$Z$1</f>
        <v>0</v>
      </c>
      <c r="Y61" s="69">
        <f>Budget!Y61*$Z$1</f>
        <v>0</v>
      </c>
      <c r="Z61" s="246"/>
      <c r="AA61" s="69">
        <f>Budget!AA61*$Z$1</f>
        <v>0</v>
      </c>
      <c r="AB61" s="69">
        <f>Budget!AB61*$Z$1</f>
        <v>0</v>
      </c>
      <c r="AC61" s="246"/>
      <c r="AD61" s="69">
        <f t="shared" si="17"/>
        <v>0</v>
      </c>
      <c r="AE61" s="70">
        <f t="shared" si="18"/>
        <v>0</v>
      </c>
      <c r="AF61" s="246"/>
    </row>
    <row r="62" spans="1:36" x14ac:dyDescent="0.25">
      <c r="A62" s="99">
        <v>714112</v>
      </c>
      <c r="B62" s="39" t="s">
        <v>32</v>
      </c>
      <c r="C62" s="39"/>
      <c r="D62" s="39"/>
      <c r="E62" s="1"/>
      <c r="F62" s="14"/>
      <c r="G62" s="1"/>
      <c r="H62" s="1"/>
      <c r="I62" s="1"/>
      <c r="J62" s="1"/>
      <c r="K62" s="1"/>
      <c r="L62" s="1"/>
      <c r="M62" s="1"/>
      <c r="N62" s="1"/>
      <c r="O62" s="69">
        <f>Budget!O62*$Z$1</f>
        <v>0</v>
      </c>
      <c r="P62" s="69">
        <f>Budget!P62*$Z$1</f>
        <v>0</v>
      </c>
      <c r="Q62" s="246"/>
      <c r="R62" s="227">
        <f>Budget!R62*$Z$1</f>
        <v>0</v>
      </c>
      <c r="S62" s="69">
        <f>Budget!S62*$Z$1</f>
        <v>0</v>
      </c>
      <c r="T62" s="246"/>
      <c r="U62" s="69">
        <f>Budget!U62*$Z$1</f>
        <v>0</v>
      </c>
      <c r="V62" s="69">
        <f>Budget!V62*$Z$1</f>
        <v>0</v>
      </c>
      <c r="W62" s="246"/>
      <c r="X62" s="69">
        <f>Budget!X62*$Z$1</f>
        <v>0</v>
      </c>
      <c r="Y62" s="69">
        <f>Budget!Y62*$Z$1</f>
        <v>0</v>
      </c>
      <c r="Z62" s="246"/>
      <c r="AA62" s="69">
        <f>Budget!AA62*$Z$1</f>
        <v>0</v>
      </c>
      <c r="AB62" s="69">
        <f>Budget!AB62*$Z$1</f>
        <v>0</v>
      </c>
      <c r="AC62" s="246"/>
      <c r="AD62" s="69">
        <f t="shared" si="17"/>
        <v>0</v>
      </c>
      <c r="AE62" s="70">
        <f t="shared" si="18"/>
        <v>0</v>
      </c>
      <c r="AF62" s="246"/>
    </row>
    <row r="63" spans="1:36" s="170" customFormat="1" x14ac:dyDescent="0.25">
      <c r="A63" s="241">
        <v>714113</v>
      </c>
      <c r="B63" s="39" t="s">
        <v>307</v>
      </c>
      <c r="C63" s="39"/>
      <c r="D63" s="39"/>
      <c r="E63" s="242"/>
      <c r="F63" s="242"/>
      <c r="G63" s="242"/>
      <c r="H63" s="242"/>
      <c r="I63" s="242"/>
      <c r="J63" s="242"/>
      <c r="K63" s="243"/>
      <c r="L63" s="244"/>
      <c r="M63" s="243"/>
      <c r="N63" s="244"/>
      <c r="O63" s="69">
        <f>Budget!O63*$Z$1</f>
        <v>0</v>
      </c>
      <c r="P63" s="69">
        <f>Budget!P63*$Z$1</f>
        <v>0</v>
      </c>
      <c r="Q63" s="251"/>
      <c r="R63" s="227">
        <f>Budget!R63*$Z$1</f>
        <v>0</v>
      </c>
      <c r="S63" s="69">
        <f>Budget!S63*$Z$1</f>
        <v>0</v>
      </c>
      <c r="T63" s="251"/>
      <c r="U63" s="69">
        <f>Budget!U63*$Z$1</f>
        <v>0</v>
      </c>
      <c r="V63" s="69">
        <f>Budget!V63*$Z$1</f>
        <v>0</v>
      </c>
      <c r="W63" s="251"/>
      <c r="X63" s="69">
        <f>Budget!X63*$Z$1</f>
        <v>0</v>
      </c>
      <c r="Y63" s="69">
        <f>Budget!Y63*$Z$1</f>
        <v>0</v>
      </c>
      <c r="Z63" s="251"/>
      <c r="AA63" s="69">
        <f>Budget!AA63*$Z$1</f>
        <v>0</v>
      </c>
      <c r="AB63" s="69">
        <f>Budget!AB63*$Z$1</f>
        <v>0</v>
      </c>
      <c r="AC63" s="251"/>
      <c r="AD63" s="69">
        <f t="shared" si="17"/>
        <v>0</v>
      </c>
      <c r="AE63" s="70">
        <f t="shared" si="18"/>
        <v>0</v>
      </c>
      <c r="AF63" s="251"/>
      <c r="AG63" s="43"/>
      <c r="AH63" s="43"/>
      <c r="AI63" s="43"/>
      <c r="AJ63" s="43"/>
    </row>
    <row r="64" spans="1:36" s="170" customFormat="1" x14ac:dyDescent="0.25">
      <c r="A64" s="241">
        <v>714116</v>
      </c>
      <c r="B64" s="39" t="s">
        <v>308</v>
      </c>
      <c r="C64" s="39"/>
      <c r="D64" s="39"/>
      <c r="E64" s="242"/>
      <c r="F64" s="242"/>
      <c r="G64" s="242"/>
      <c r="H64" s="242"/>
      <c r="I64" s="242"/>
      <c r="J64" s="242"/>
      <c r="K64" s="243"/>
      <c r="L64" s="244"/>
      <c r="M64" s="243"/>
      <c r="N64" s="244"/>
      <c r="O64" s="69">
        <f>Budget!O64*$Z$1</f>
        <v>0</v>
      </c>
      <c r="P64" s="69">
        <f>Budget!P64*$Z$1</f>
        <v>0</v>
      </c>
      <c r="Q64" s="251"/>
      <c r="R64" s="227">
        <f>Budget!R64*$Z$1</f>
        <v>0</v>
      </c>
      <c r="S64" s="69">
        <f>Budget!S64*$Z$1</f>
        <v>0</v>
      </c>
      <c r="T64" s="251"/>
      <c r="U64" s="69">
        <f>Budget!U64*$Z$1</f>
        <v>0</v>
      </c>
      <c r="V64" s="69">
        <f>Budget!V64*$Z$1</f>
        <v>0</v>
      </c>
      <c r="W64" s="251"/>
      <c r="X64" s="69">
        <f>Budget!X64*$Z$1</f>
        <v>0</v>
      </c>
      <c r="Y64" s="69">
        <f>Budget!Y64*$Z$1</f>
        <v>0</v>
      </c>
      <c r="Z64" s="251"/>
      <c r="AA64" s="69">
        <f>Budget!AA64*$Z$1</f>
        <v>0</v>
      </c>
      <c r="AB64" s="69">
        <f>Budget!AB64*$Z$1</f>
        <v>0</v>
      </c>
      <c r="AC64" s="251"/>
      <c r="AD64" s="69">
        <f t="shared" si="17"/>
        <v>0</v>
      </c>
      <c r="AE64" s="70">
        <f t="shared" si="18"/>
        <v>0</v>
      </c>
      <c r="AF64" s="251"/>
      <c r="AG64" s="43"/>
      <c r="AH64" s="43"/>
      <c r="AI64" s="43"/>
      <c r="AJ64" s="43"/>
    </row>
    <row r="65" spans="1:36" s="170" customFormat="1" x14ac:dyDescent="0.25">
      <c r="A65" s="241">
        <v>727200</v>
      </c>
      <c r="B65" s="39" t="s">
        <v>309</v>
      </c>
      <c r="C65" s="39"/>
      <c r="D65" s="39"/>
      <c r="E65" s="242"/>
      <c r="F65" s="242"/>
      <c r="G65" s="242"/>
      <c r="H65" s="242"/>
      <c r="I65" s="242"/>
      <c r="J65" s="242"/>
      <c r="K65" s="243"/>
      <c r="L65" s="244"/>
      <c r="M65" s="243"/>
      <c r="N65" s="244"/>
      <c r="O65" s="69">
        <f>Budget!O65*$Z$1</f>
        <v>0</v>
      </c>
      <c r="P65" s="69">
        <f>Budget!P65*$Z$1</f>
        <v>0</v>
      </c>
      <c r="Q65" s="251"/>
      <c r="R65" s="227">
        <f>Budget!R65*$Z$1</f>
        <v>0</v>
      </c>
      <c r="S65" s="69">
        <f>Budget!S65*$Z$1</f>
        <v>0</v>
      </c>
      <c r="T65" s="251"/>
      <c r="U65" s="69">
        <f>Budget!U65*$Z$1</f>
        <v>0</v>
      </c>
      <c r="V65" s="69">
        <f>Budget!V65*$Z$1</f>
        <v>0</v>
      </c>
      <c r="W65" s="251"/>
      <c r="X65" s="69">
        <f>Budget!X65*$Z$1</f>
        <v>0</v>
      </c>
      <c r="Y65" s="69">
        <f>Budget!Y65*$Z$1</f>
        <v>0</v>
      </c>
      <c r="Z65" s="251"/>
      <c r="AA65" s="69">
        <f>Budget!AA65*$Z$1</f>
        <v>0</v>
      </c>
      <c r="AB65" s="69">
        <f>Budget!AB65*$Z$1</f>
        <v>0</v>
      </c>
      <c r="AC65" s="251"/>
      <c r="AD65" s="69">
        <f t="shared" si="17"/>
        <v>0</v>
      </c>
      <c r="AE65" s="70">
        <f t="shared" si="18"/>
        <v>0</v>
      </c>
      <c r="AF65" s="251"/>
      <c r="AG65" s="43"/>
      <c r="AH65" s="43"/>
      <c r="AI65" s="43"/>
      <c r="AJ65" s="43"/>
    </row>
    <row r="66" spans="1:36" s="170" customFormat="1" x14ac:dyDescent="0.25">
      <c r="A66" s="99">
        <v>733000</v>
      </c>
      <c r="B66" s="39" t="s">
        <v>33</v>
      </c>
      <c r="C66" s="39"/>
      <c r="D66" s="39"/>
      <c r="E66" s="242"/>
      <c r="F66" s="242"/>
      <c r="G66" s="242"/>
      <c r="H66" s="242"/>
      <c r="I66" s="242"/>
      <c r="J66" s="242"/>
      <c r="K66" s="244"/>
      <c r="L66" s="244"/>
      <c r="M66" s="244"/>
      <c r="N66" s="244"/>
      <c r="O66" s="69"/>
      <c r="P66" s="69"/>
      <c r="Q66" s="251"/>
      <c r="R66" s="227"/>
      <c r="S66" s="69"/>
      <c r="T66" s="251"/>
      <c r="U66" s="69"/>
      <c r="V66" s="69"/>
      <c r="W66" s="251"/>
      <c r="X66" s="69"/>
      <c r="Y66" s="69"/>
      <c r="Z66" s="251"/>
      <c r="AA66" s="69"/>
      <c r="AB66" s="69"/>
      <c r="AC66" s="251"/>
      <c r="AD66" s="69"/>
      <c r="AE66" s="70"/>
      <c r="AF66" s="251"/>
      <c r="AG66" s="43"/>
      <c r="AH66" s="43"/>
      <c r="AI66" s="43"/>
      <c r="AJ66" s="43"/>
    </row>
    <row r="67" spans="1:36" s="170" customFormat="1" x14ac:dyDescent="0.25">
      <c r="A67" s="241">
        <v>743000</v>
      </c>
      <c r="B67" s="39" t="s">
        <v>329</v>
      </c>
      <c r="C67" s="39"/>
      <c r="D67" s="39"/>
      <c r="E67" s="242"/>
      <c r="F67" s="242"/>
      <c r="G67" s="242"/>
      <c r="H67" s="242"/>
      <c r="I67" s="242"/>
      <c r="J67" s="242"/>
      <c r="K67" s="244"/>
      <c r="L67" s="244"/>
      <c r="M67" s="244"/>
      <c r="N67" s="244"/>
      <c r="O67" s="69"/>
      <c r="P67" s="69"/>
      <c r="Q67" s="251"/>
      <c r="R67" s="227"/>
      <c r="S67" s="69"/>
      <c r="T67" s="251"/>
      <c r="U67" s="69"/>
      <c r="V67" s="69"/>
      <c r="W67" s="251"/>
      <c r="X67" s="69"/>
      <c r="Y67" s="69"/>
      <c r="Z67" s="251"/>
      <c r="AA67" s="69"/>
      <c r="AB67" s="69"/>
      <c r="AC67" s="251"/>
      <c r="AD67" s="69"/>
      <c r="AE67" s="70"/>
      <c r="AF67" s="251"/>
      <c r="AG67" s="43"/>
      <c r="AH67" s="43"/>
      <c r="AI67" s="43"/>
      <c r="AJ67" s="43"/>
    </row>
    <row r="68" spans="1:36" x14ac:dyDescent="0.25">
      <c r="A68" s="99">
        <v>744000</v>
      </c>
      <c r="B68" s="39" t="s">
        <v>330</v>
      </c>
      <c r="C68" s="39"/>
      <c r="D68" s="39"/>
      <c r="E68" s="1"/>
      <c r="F68" s="14"/>
      <c r="G68" s="1"/>
      <c r="H68" s="1"/>
      <c r="I68" s="1"/>
      <c r="J68" s="1"/>
      <c r="K68" s="1"/>
      <c r="L68" s="1"/>
      <c r="M68" s="1"/>
      <c r="N68" s="1"/>
      <c r="O68" s="69">
        <f>Budget!O68*$Z$1</f>
        <v>0</v>
      </c>
      <c r="P68" s="69">
        <f>Budget!P68*$Z$1</f>
        <v>0</v>
      </c>
      <c r="Q68" s="246"/>
      <c r="R68" s="227">
        <f>Budget!R68*$Z$1</f>
        <v>0</v>
      </c>
      <c r="S68" s="69">
        <f>Budget!S68*$Z$1</f>
        <v>0</v>
      </c>
      <c r="T68" s="246"/>
      <c r="U68" s="69">
        <f>Budget!U68*$Z$1</f>
        <v>0</v>
      </c>
      <c r="V68" s="69">
        <f>Budget!V68*$Z$1</f>
        <v>0</v>
      </c>
      <c r="W68" s="246"/>
      <c r="X68" s="69">
        <f>Budget!X68*$Z$1</f>
        <v>0</v>
      </c>
      <c r="Y68" s="69">
        <f>Budget!Y68*$Z$1</f>
        <v>0</v>
      </c>
      <c r="Z68" s="246"/>
      <c r="AA68" s="69">
        <f>Budget!AA68*$Z$1</f>
        <v>0</v>
      </c>
      <c r="AB68" s="69">
        <f>Budget!AB68*$Z$1</f>
        <v>0</v>
      </c>
      <c r="AC68" s="246"/>
      <c r="AD68" s="69">
        <f t="shared" si="17"/>
        <v>0</v>
      </c>
      <c r="AE68" s="70">
        <f t="shared" si="18"/>
        <v>0</v>
      </c>
      <c r="AF68" s="246"/>
    </row>
    <row r="69" spans="1:36" x14ac:dyDescent="0.25">
      <c r="A69" s="93"/>
      <c r="B69" s="30"/>
      <c r="C69" s="1"/>
      <c r="D69" s="1"/>
      <c r="E69" s="1"/>
      <c r="F69" s="14"/>
      <c r="G69" s="1"/>
      <c r="H69" s="1"/>
      <c r="I69" s="1"/>
      <c r="J69" s="1"/>
      <c r="K69" s="1"/>
      <c r="L69" s="1"/>
      <c r="M69" s="1"/>
      <c r="N69" s="1"/>
      <c r="Q69" s="246"/>
      <c r="R69" s="245"/>
      <c r="T69" s="246"/>
      <c r="U69" s="69"/>
      <c r="W69" s="246"/>
      <c r="X69" s="69"/>
      <c r="Z69" s="246"/>
      <c r="AA69" s="69"/>
      <c r="AC69" s="246"/>
      <c r="AF69" s="246"/>
    </row>
    <row r="70" spans="1:36" s="71" customFormat="1" x14ac:dyDescent="0.25">
      <c r="A70" s="92"/>
      <c r="B70" s="18" t="s">
        <v>34</v>
      </c>
      <c r="C70" s="80"/>
      <c r="D70" s="80"/>
      <c r="E70" s="80"/>
      <c r="F70" s="81"/>
      <c r="G70" s="80"/>
      <c r="H70" s="80"/>
      <c r="I70" s="80"/>
      <c r="J70" s="80"/>
      <c r="K70" s="80"/>
      <c r="L70" s="80"/>
      <c r="M70" s="80"/>
      <c r="N70" s="80"/>
      <c r="O70" s="71">
        <f>SUM(O71:O72)</f>
        <v>0</v>
      </c>
      <c r="P70" s="72">
        <f>SUM(P71:P72)</f>
        <v>0</v>
      </c>
      <c r="Q70" s="250"/>
      <c r="R70" s="227">
        <f>SUM(R71:R72)*$D$9</f>
        <v>0</v>
      </c>
      <c r="S70" s="85">
        <f>SUM(S71:S72)*$D$9</f>
        <v>0</v>
      </c>
      <c r="T70" s="250"/>
      <c r="U70" s="227">
        <f>SUM(U71:U72)*$F$9</f>
        <v>0</v>
      </c>
      <c r="V70" s="85">
        <f>SUM(V71:V72)*$F$9</f>
        <v>0</v>
      </c>
      <c r="W70" s="250"/>
      <c r="X70" s="227">
        <f>SUM(X71:X72)*$H$9</f>
        <v>0</v>
      </c>
      <c r="Y70" s="85">
        <f>SUM(Y71:Y72)*$H$9</f>
        <v>0</v>
      </c>
      <c r="Z70" s="250"/>
      <c r="AA70" s="69">
        <f>SUM(AA71:AA72)*$J$9</f>
        <v>0</v>
      </c>
      <c r="AB70" s="69">
        <f>SUM(AB71:AB72)*$J$9</f>
        <v>0</v>
      </c>
      <c r="AC70" s="250"/>
      <c r="AD70" s="69">
        <f t="shared" ref="AD70:AD82" si="19">O70+R70+U70+X70+AA70</f>
        <v>0</v>
      </c>
      <c r="AE70" s="70">
        <f t="shared" ref="AE70:AE82" si="20">P70+S70+V70+Y70+AB70</f>
        <v>0</v>
      </c>
      <c r="AF70" s="250"/>
      <c r="AG70" s="84">
        <f>AE70+AD70</f>
        <v>0</v>
      </c>
    </row>
    <row r="71" spans="1:36" x14ac:dyDescent="0.25">
      <c r="A71" s="97">
        <v>751000</v>
      </c>
      <c r="B71" s="40" t="s">
        <v>35</v>
      </c>
      <c r="C71" s="40"/>
      <c r="D71" s="40"/>
      <c r="E71" s="1"/>
      <c r="F71" s="14"/>
      <c r="G71" s="1"/>
      <c r="H71" s="1"/>
      <c r="I71" s="1"/>
      <c r="J71" s="1"/>
      <c r="K71" s="1"/>
      <c r="L71" s="1"/>
      <c r="M71" s="1"/>
      <c r="N71" s="1"/>
      <c r="O71" s="69">
        <f>Budget!O71*$Z$1</f>
        <v>0</v>
      </c>
      <c r="P71" s="69">
        <f>Budget!P71*$Z$1</f>
        <v>0</v>
      </c>
      <c r="Q71" s="246"/>
      <c r="R71" s="245">
        <f>Budget!R71*Z1</f>
        <v>0</v>
      </c>
      <c r="S71" s="69">
        <f>Budget!S71*$Z$1</f>
        <v>0</v>
      </c>
      <c r="T71" s="246"/>
      <c r="U71" s="69">
        <f>Budget!U71*$Z$1</f>
        <v>0</v>
      </c>
      <c r="V71" s="69">
        <f>Budget!V71*$Z$1</f>
        <v>0</v>
      </c>
      <c r="W71" s="246"/>
      <c r="X71" s="69">
        <f>Budget!X71*$Z$1</f>
        <v>0</v>
      </c>
      <c r="Y71" s="69">
        <f>Budget!Y71*$Z$1</f>
        <v>0</v>
      </c>
      <c r="Z71" s="246"/>
      <c r="AA71" s="69">
        <f>Budget!AA71*$Z$1</f>
        <v>0</v>
      </c>
      <c r="AB71" s="69">
        <f>Budget!AB71*$Z$1</f>
        <v>0</v>
      </c>
      <c r="AC71" s="246"/>
      <c r="AD71" s="69">
        <f t="shared" si="19"/>
        <v>0</v>
      </c>
      <c r="AE71" s="70">
        <f t="shared" si="20"/>
        <v>0</v>
      </c>
      <c r="AF71" s="246"/>
    </row>
    <row r="72" spans="1:36" x14ac:dyDescent="0.25">
      <c r="A72" s="93"/>
      <c r="B72" s="30"/>
      <c r="C72" s="1"/>
      <c r="D72" s="1"/>
      <c r="E72" s="1"/>
      <c r="F72" s="14"/>
      <c r="G72" s="1"/>
      <c r="H72" s="1"/>
      <c r="I72" s="1"/>
      <c r="J72" s="1"/>
      <c r="K72" s="1"/>
      <c r="L72" s="1"/>
      <c r="M72" s="1"/>
      <c r="N72" s="1"/>
      <c r="O72" s="69"/>
      <c r="P72" s="69"/>
      <c r="Q72" s="246"/>
      <c r="R72" s="245"/>
      <c r="S72" s="69"/>
      <c r="T72" s="246"/>
      <c r="U72" s="69"/>
      <c r="V72" s="69"/>
      <c r="W72" s="246"/>
      <c r="X72" s="69"/>
      <c r="Y72" s="69"/>
      <c r="Z72" s="246"/>
      <c r="AA72" s="69"/>
      <c r="AB72" s="69"/>
      <c r="AC72" s="246"/>
      <c r="AD72" s="69"/>
      <c r="AE72" s="70"/>
      <c r="AF72" s="246"/>
    </row>
    <row r="73" spans="1:36" s="71" customFormat="1" x14ac:dyDescent="0.25">
      <c r="A73" s="92"/>
      <c r="B73" s="18" t="s">
        <v>36</v>
      </c>
      <c r="C73" s="80"/>
      <c r="D73" s="80"/>
      <c r="E73" s="80"/>
      <c r="F73" s="81"/>
      <c r="G73" s="80"/>
      <c r="H73" s="80"/>
      <c r="I73" s="80"/>
      <c r="J73" s="80"/>
      <c r="K73" s="80"/>
      <c r="L73" s="80"/>
      <c r="M73" s="80"/>
      <c r="N73" s="80"/>
      <c r="O73" s="71">
        <f>SUM(O74:O82)</f>
        <v>0</v>
      </c>
      <c r="P73" s="72">
        <f>SUM(P74:P82)</f>
        <v>0</v>
      </c>
      <c r="Q73" s="250"/>
      <c r="R73" s="278">
        <f>SUM(R74:R82)*$D$9</f>
        <v>0</v>
      </c>
      <c r="S73" s="72">
        <f>SUM(S74:S82)*$D$9</f>
        <v>0</v>
      </c>
      <c r="T73" s="250"/>
      <c r="U73" s="278">
        <f>SUM(U74:U82)*$F$9</f>
        <v>0</v>
      </c>
      <c r="V73" s="72">
        <f>SUM(V74:V82)*$F$9</f>
        <v>0</v>
      </c>
      <c r="W73" s="250"/>
      <c r="X73" s="278">
        <f>SUM(X74:X82)*$H$9</f>
        <v>0</v>
      </c>
      <c r="Y73" s="72">
        <f>SUM(Y74:Y82)*$H$9</f>
        <v>0</v>
      </c>
      <c r="Z73" s="250"/>
      <c r="AA73" s="72">
        <f>SUM(AA74:AA82)*$J$9</f>
        <v>0</v>
      </c>
      <c r="AB73" s="72">
        <f>SUM(AB74:AB82)*$J$9</f>
        <v>0</v>
      </c>
      <c r="AC73" s="250"/>
      <c r="AD73" s="69">
        <f t="shared" si="19"/>
        <v>0</v>
      </c>
      <c r="AE73" s="70">
        <f t="shared" si="20"/>
        <v>0</v>
      </c>
      <c r="AF73" s="250"/>
      <c r="AG73" s="84">
        <f>AD73+AE73</f>
        <v>0</v>
      </c>
    </row>
    <row r="74" spans="1:36" x14ac:dyDescent="0.25">
      <c r="A74" s="99">
        <v>717000</v>
      </c>
      <c r="B74" s="39" t="s">
        <v>37</v>
      </c>
      <c r="C74" s="39"/>
      <c r="D74" s="39"/>
      <c r="E74" s="38"/>
      <c r="F74" s="41"/>
      <c r="G74" s="41"/>
      <c r="H74" s="41"/>
      <c r="I74" s="38"/>
      <c r="J74" s="41"/>
      <c r="K74" s="41"/>
      <c r="L74" s="41"/>
      <c r="M74" s="38"/>
      <c r="N74" s="41"/>
      <c r="O74" s="69">
        <f>Budget!O74*$Z$1</f>
        <v>0</v>
      </c>
      <c r="P74" s="69">
        <f>Budget!P74*$Z$1</f>
        <v>0</v>
      </c>
      <c r="Q74" s="246"/>
      <c r="R74" s="245">
        <f>Budget!R74*$Z$1</f>
        <v>0</v>
      </c>
      <c r="S74" s="69">
        <f>Budget!S74*$Z$1</f>
        <v>0</v>
      </c>
      <c r="T74" s="246"/>
      <c r="U74" s="69">
        <f>Budget!U74*$Z$1</f>
        <v>0</v>
      </c>
      <c r="V74" s="69">
        <f>Budget!V74*$Z$1</f>
        <v>0</v>
      </c>
      <c r="W74" s="246"/>
      <c r="X74" s="69">
        <f>Budget!X74*$Z$1</f>
        <v>0</v>
      </c>
      <c r="Y74" s="69">
        <f>Budget!Y74*$Z$1</f>
        <v>0</v>
      </c>
      <c r="Z74" s="246"/>
      <c r="AA74" s="69">
        <f>Budget!AA74*$Z$1</f>
        <v>0</v>
      </c>
      <c r="AB74" s="69">
        <f>Budget!AB74*$Z$1</f>
        <v>0</v>
      </c>
      <c r="AC74" s="246"/>
      <c r="AD74" s="69">
        <f t="shared" si="19"/>
        <v>0</v>
      </c>
      <c r="AE74" s="70">
        <f t="shared" si="20"/>
        <v>0</v>
      </c>
      <c r="AF74" s="246"/>
    </row>
    <row r="75" spans="1:36" x14ac:dyDescent="0.25">
      <c r="A75" s="99">
        <v>748000</v>
      </c>
      <c r="B75" s="39" t="s">
        <v>38</v>
      </c>
      <c r="C75" s="39"/>
      <c r="D75" s="39"/>
      <c r="E75" s="42"/>
      <c r="F75" s="43"/>
      <c r="G75" s="43"/>
      <c r="H75" s="41"/>
      <c r="I75" s="42"/>
      <c r="J75" s="43"/>
      <c r="K75" s="43"/>
      <c r="L75" s="41"/>
      <c r="M75" s="42"/>
      <c r="N75" s="43"/>
      <c r="O75" s="69">
        <f>Budget!O75*$Z$1</f>
        <v>0</v>
      </c>
      <c r="P75" s="69">
        <f>Budget!P75*$Z$1</f>
        <v>0</v>
      </c>
      <c r="Q75" s="246"/>
      <c r="R75" s="245">
        <f>Budget!R75*$Z$1</f>
        <v>0</v>
      </c>
      <c r="S75" s="69">
        <f>Budget!S75*$Z$1</f>
        <v>0</v>
      </c>
      <c r="T75" s="246"/>
      <c r="U75" s="69">
        <f>Budget!U75*$Z$1</f>
        <v>0</v>
      </c>
      <c r="V75" s="69">
        <f>Budget!V75*$Z$1</f>
        <v>0</v>
      </c>
      <c r="W75" s="246"/>
      <c r="X75" s="69">
        <f>Budget!X75*$Z$1</f>
        <v>0</v>
      </c>
      <c r="Y75" s="69">
        <f>Budget!Y75*$Z$1</f>
        <v>0</v>
      </c>
      <c r="Z75" s="246"/>
      <c r="AA75" s="69">
        <f>Budget!AA75*$Z$1</f>
        <v>0</v>
      </c>
      <c r="AB75" s="69">
        <f>Budget!AB75*$Z$1</f>
        <v>0</v>
      </c>
      <c r="AC75" s="246"/>
      <c r="AD75" s="69">
        <f t="shared" si="19"/>
        <v>0</v>
      </c>
      <c r="AE75" s="70">
        <f t="shared" si="20"/>
        <v>0</v>
      </c>
      <c r="AF75" s="246"/>
    </row>
    <row r="76" spans="1:36" x14ac:dyDescent="0.25">
      <c r="A76" s="97">
        <v>782000</v>
      </c>
      <c r="B76" s="41" t="s">
        <v>39</v>
      </c>
      <c r="C76" s="41"/>
      <c r="D76" s="40"/>
      <c r="E76" s="42"/>
      <c r="F76" s="43"/>
      <c r="G76" s="43"/>
      <c r="H76" s="41"/>
      <c r="I76" s="42"/>
      <c r="J76" s="43"/>
      <c r="K76" s="43"/>
      <c r="L76" s="41"/>
      <c r="M76" s="42"/>
      <c r="N76" s="43"/>
      <c r="O76" s="69">
        <f>Budget!O76*$Z$1</f>
        <v>0</v>
      </c>
      <c r="P76" s="69">
        <f>Budget!P76*$Z$1</f>
        <v>0</v>
      </c>
      <c r="Q76" s="246"/>
      <c r="R76" s="245">
        <f>Budget!R76*$Z$1</f>
        <v>0</v>
      </c>
      <c r="S76" s="69">
        <f>Budget!S76*$Z$1</f>
        <v>0</v>
      </c>
      <c r="T76" s="246"/>
      <c r="U76" s="69">
        <f>Budget!U76*$Z$1</f>
        <v>0</v>
      </c>
      <c r="V76" s="69">
        <f>Budget!V76*$Z$1</f>
        <v>0</v>
      </c>
      <c r="W76" s="246"/>
      <c r="X76" s="69">
        <f>Budget!X76*$Z$1</f>
        <v>0</v>
      </c>
      <c r="Y76" s="69">
        <f>Budget!Y76*$Z$1</f>
        <v>0</v>
      </c>
      <c r="Z76" s="246"/>
      <c r="AA76" s="69">
        <f>Budget!AA76*$Z$1</f>
        <v>0</v>
      </c>
      <c r="AB76" s="69">
        <f>Budget!AB76*$Z$1</f>
        <v>0</v>
      </c>
      <c r="AC76" s="246"/>
      <c r="AD76" s="69">
        <f t="shared" si="19"/>
        <v>0</v>
      </c>
      <c r="AE76" s="70">
        <f t="shared" si="20"/>
        <v>0</v>
      </c>
      <c r="AF76" s="246"/>
    </row>
    <row r="77" spans="1:36" ht="39" x14ac:dyDescent="0.25">
      <c r="A77" s="302">
        <v>783000</v>
      </c>
      <c r="B77" s="48" t="s">
        <v>40</v>
      </c>
      <c r="C77" s="41"/>
      <c r="D77" s="40"/>
      <c r="E77" s="43"/>
      <c r="F77" s="43"/>
      <c r="G77" s="43"/>
      <c r="H77" s="43"/>
      <c r="I77" s="43"/>
      <c r="J77" s="43"/>
      <c r="K77" s="43"/>
      <c r="L77" s="43"/>
      <c r="M77" s="43"/>
      <c r="N77" s="43"/>
      <c r="O77" s="69">
        <f>Budget!O77*$Z$1</f>
        <v>0</v>
      </c>
      <c r="P77" s="69">
        <f>Budget!P77*$Z$1</f>
        <v>0</v>
      </c>
      <c r="Q77" s="246"/>
      <c r="R77" s="245">
        <f>Budget!R77*$Z$1</f>
        <v>0</v>
      </c>
      <c r="S77" s="69">
        <f>Budget!S77*$Z$1</f>
        <v>0</v>
      </c>
      <c r="T77" s="246"/>
      <c r="U77" s="69">
        <f>Budget!U77*$Z$1</f>
        <v>0</v>
      </c>
      <c r="V77" s="69">
        <f>Budget!V77*$Z$1</f>
        <v>0</v>
      </c>
      <c r="W77" s="246"/>
      <c r="X77" s="69">
        <f>Budget!X77*$Z$1</f>
        <v>0</v>
      </c>
      <c r="Y77" s="69">
        <f>Budget!Y77*$Z$1</f>
        <v>0</v>
      </c>
      <c r="Z77" s="246"/>
      <c r="AA77" s="69">
        <f>Budget!AA77*$Z$1</f>
        <v>0</v>
      </c>
      <c r="AB77" s="69">
        <f>Budget!AB77*$Z$1</f>
        <v>0</v>
      </c>
      <c r="AC77" s="246"/>
      <c r="AD77" s="69">
        <f t="shared" si="19"/>
        <v>0</v>
      </c>
      <c r="AE77" s="70">
        <f t="shared" si="20"/>
        <v>0</v>
      </c>
      <c r="AF77" s="246"/>
    </row>
    <row r="78" spans="1:36" x14ac:dyDescent="0.25">
      <c r="A78" s="99">
        <v>771000</v>
      </c>
      <c r="B78" s="39" t="s">
        <v>41</v>
      </c>
      <c r="C78" s="39"/>
      <c r="D78" s="39"/>
      <c r="E78" s="42"/>
      <c r="F78" s="43"/>
      <c r="G78" s="43"/>
      <c r="H78" s="41"/>
      <c r="I78" s="42"/>
      <c r="J78" s="43"/>
      <c r="K78" s="43"/>
      <c r="L78" s="41"/>
      <c r="M78" s="42"/>
      <c r="N78" s="43"/>
      <c r="O78" s="69">
        <f>Budget!O78*$Z$1</f>
        <v>0</v>
      </c>
      <c r="P78" s="69">
        <f>Budget!P78*$Z$1</f>
        <v>0</v>
      </c>
      <c r="Q78" s="246"/>
      <c r="R78" s="245">
        <f>Budget!R78*$Z$1</f>
        <v>0</v>
      </c>
      <c r="S78" s="69">
        <f>Budget!S78*$Z$1</f>
        <v>0</v>
      </c>
      <c r="T78" s="246"/>
      <c r="U78" s="69">
        <f>Budget!U78*$Z$1</f>
        <v>0</v>
      </c>
      <c r="V78" s="69">
        <f>Budget!V78*$Z$1</f>
        <v>0</v>
      </c>
      <c r="W78" s="246"/>
      <c r="X78" s="69">
        <f>Budget!X78*$Z$1</f>
        <v>0</v>
      </c>
      <c r="Y78" s="69">
        <f>Budget!Y78*$Z$1</f>
        <v>0</v>
      </c>
      <c r="Z78" s="246"/>
      <c r="AA78" s="69">
        <f>Budget!AA78*$Z$1</f>
        <v>0</v>
      </c>
      <c r="AB78" s="69">
        <f>Budget!AB78*$Z$1</f>
        <v>0</v>
      </c>
      <c r="AC78" s="246"/>
      <c r="AD78" s="69">
        <f t="shared" si="19"/>
        <v>0</v>
      </c>
      <c r="AE78" s="70">
        <f t="shared" si="20"/>
        <v>0</v>
      </c>
      <c r="AF78" s="246"/>
    </row>
    <row r="79" spans="1:36" x14ac:dyDescent="0.25">
      <c r="A79" s="98">
        <v>727111</v>
      </c>
      <c r="B79" s="41" t="s">
        <v>42</v>
      </c>
      <c r="C79" s="41"/>
      <c r="D79" s="41"/>
      <c r="E79" s="38"/>
      <c r="F79" s="41"/>
      <c r="G79" s="41"/>
      <c r="H79" s="41"/>
      <c r="I79" s="38"/>
      <c r="J79" s="41"/>
      <c r="K79" s="41"/>
      <c r="L79" s="41"/>
      <c r="M79" s="38"/>
      <c r="N79" s="41"/>
      <c r="O79" s="69">
        <f>Budget!O79*$Z$1</f>
        <v>0</v>
      </c>
      <c r="P79" s="69">
        <f>Budget!P79*$Z$1</f>
        <v>0</v>
      </c>
      <c r="Q79" s="246"/>
      <c r="R79" s="245">
        <f>Budget!R79*$Z$1</f>
        <v>0</v>
      </c>
      <c r="S79" s="69">
        <f>Budget!S79*$Z$1</f>
        <v>0</v>
      </c>
      <c r="T79" s="246"/>
      <c r="U79" s="69">
        <f>Budget!U79*$Z$1</f>
        <v>0</v>
      </c>
      <c r="V79" s="69">
        <f>Budget!V79*$Z$1</f>
        <v>0</v>
      </c>
      <c r="W79" s="246"/>
      <c r="X79" s="69">
        <f>Budget!X79*$Z$1</f>
        <v>0</v>
      </c>
      <c r="Y79" s="69">
        <f>Budget!Y79*$Z$1</f>
        <v>0</v>
      </c>
      <c r="Z79" s="246"/>
      <c r="AA79" s="69">
        <f>Budget!AA79*$Z$1</f>
        <v>0</v>
      </c>
      <c r="AB79" s="69">
        <f>Budget!AB79*$Z$1</f>
        <v>0</v>
      </c>
      <c r="AC79" s="246"/>
      <c r="AD79" s="69">
        <f t="shared" si="19"/>
        <v>0</v>
      </c>
      <c r="AE79" s="70">
        <f t="shared" si="20"/>
        <v>0</v>
      </c>
      <c r="AF79" s="246"/>
    </row>
    <row r="80" spans="1:36" x14ac:dyDescent="0.25">
      <c r="A80" s="256">
        <v>727105</v>
      </c>
      <c r="B80" s="257" t="s">
        <v>320</v>
      </c>
      <c r="C80" s="257"/>
      <c r="D80" s="257"/>
      <c r="E80" s="38"/>
      <c r="F80" s="41"/>
      <c r="G80" s="41"/>
      <c r="H80" s="41"/>
      <c r="I80" s="38"/>
      <c r="J80" s="41"/>
      <c r="K80" s="41"/>
      <c r="L80" s="41"/>
      <c r="M80" s="38"/>
      <c r="N80" s="41"/>
      <c r="O80" s="69">
        <f>Budget!O80*$Z$1</f>
        <v>0</v>
      </c>
      <c r="P80" s="69">
        <f>Budget!P80*$Z$1</f>
        <v>0</v>
      </c>
      <c r="Q80" s="246"/>
      <c r="R80" s="245">
        <f>Budget!R80*$Z$1</f>
        <v>0</v>
      </c>
      <c r="S80" s="69">
        <f>Budget!S80*$Z$1</f>
        <v>0</v>
      </c>
      <c r="T80" s="246"/>
      <c r="U80" s="69">
        <f>Budget!U80*$Z$1</f>
        <v>0</v>
      </c>
      <c r="V80" s="69">
        <f>Budget!V80*$Z$1</f>
        <v>0</v>
      </c>
      <c r="W80" s="246"/>
      <c r="X80" s="69">
        <f>Budget!X80*$Z$1</f>
        <v>0</v>
      </c>
      <c r="Y80" s="69">
        <f>Budget!Y80*$Z$1</f>
        <v>0</v>
      </c>
      <c r="Z80" s="246"/>
      <c r="AA80" s="69">
        <f>Budget!AA80*$Z$1</f>
        <v>0</v>
      </c>
      <c r="AB80" s="69">
        <f>Budget!AB80*$Z$1</f>
        <v>0</v>
      </c>
      <c r="AC80" s="246"/>
      <c r="AD80" s="69">
        <f t="shared" si="19"/>
        <v>0</v>
      </c>
      <c r="AE80" s="70">
        <f t="shared" si="20"/>
        <v>0</v>
      </c>
      <c r="AF80" s="246"/>
    </row>
    <row r="81" spans="1:33" x14ac:dyDescent="0.25">
      <c r="A81" s="99">
        <v>727130</v>
      </c>
      <c r="B81" s="39" t="s">
        <v>43</v>
      </c>
      <c r="C81" s="39"/>
      <c r="D81" s="39"/>
      <c r="E81" s="38"/>
      <c r="F81" s="41"/>
      <c r="G81" s="41"/>
      <c r="H81" s="41"/>
      <c r="I81" s="38"/>
      <c r="J81" s="41"/>
      <c r="K81" s="41"/>
      <c r="L81" s="41"/>
      <c r="M81" s="38"/>
      <c r="N81" s="41"/>
      <c r="O81" s="69">
        <f>Budget!O81*$Z$1</f>
        <v>0</v>
      </c>
      <c r="P81" s="69">
        <f>Budget!P81*$Z$1</f>
        <v>0</v>
      </c>
      <c r="Q81" s="246"/>
      <c r="R81" s="245">
        <f>Budget!R81*$Z$1</f>
        <v>0</v>
      </c>
      <c r="S81" s="69">
        <f>Budget!S81*$Z$1</f>
        <v>0</v>
      </c>
      <c r="T81" s="246"/>
      <c r="U81" s="69">
        <f>Budget!U81*$Z$1</f>
        <v>0</v>
      </c>
      <c r="V81" s="69">
        <f>Budget!V81*$Z$1</f>
        <v>0</v>
      </c>
      <c r="W81" s="246"/>
      <c r="X81" s="69">
        <f>Budget!X81*$Z$1</f>
        <v>0</v>
      </c>
      <c r="Y81" s="69">
        <f>Budget!Y81*$Z$1</f>
        <v>0</v>
      </c>
      <c r="Z81" s="246"/>
      <c r="AA81" s="69">
        <f>Budget!AA81*$Z$1</f>
        <v>0</v>
      </c>
      <c r="AB81" s="69">
        <f>Budget!AB81*$Z$1</f>
        <v>0</v>
      </c>
      <c r="AC81" s="246"/>
      <c r="AD81" s="69">
        <f t="shared" si="19"/>
        <v>0</v>
      </c>
      <c r="AE81" s="70">
        <f t="shared" si="20"/>
        <v>0</v>
      </c>
      <c r="AF81" s="246"/>
    </row>
    <row r="82" spans="1:33" x14ac:dyDescent="0.25">
      <c r="A82" s="99">
        <v>727700</v>
      </c>
      <c r="B82" s="39" t="s">
        <v>44</v>
      </c>
      <c r="C82" s="39"/>
      <c r="D82" s="39"/>
      <c r="E82" s="38"/>
      <c r="F82" s="41"/>
      <c r="G82" s="41"/>
      <c r="H82" s="41"/>
      <c r="I82" s="38"/>
      <c r="J82" s="41"/>
      <c r="K82" s="41"/>
      <c r="L82" s="41"/>
      <c r="M82" s="38"/>
      <c r="N82" s="41"/>
      <c r="O82" s="69">
        <f>Budget!O82*$Z$1</f>
        <v>0</v>
      </c>
      <c r="P82" s="69">
        <f>Budget!P82*$Z$1</f>
        <v>0</v>
      </c>
      <c r="Q82" s="246"/>
      <c r="R82" s="245">
        <f>Budget!R82*$Z$1</f>
        <v>0</v>
      </c>
      <c r="S82" s="69">
        <f>Budget!S82*$Z$1</f>
        <v>0</v>
      </c>
      <c r="T82" s="246"/>
      <c r="U82" s="69">
        <f>Budget!U82*$Z$1</f>
        <v>0</v>
      </c>
      <c r="V82" s="69">
        <f>Budget!V82*$Z$1</f>
        <v>0</v>
      </c>
      <c r="W82" s="246"/>
      <c r="X82" s="69">
        <f>Budget!X82*$Z$1</f>
        <v>0</v>
      </c>
      <c r="Y82" s="69">
        <f>Budget!Y82*$Z$1</f>
        <v>0</v>
      </c>
      <c r="Z82" s="246"/>
      <c r="AA82" s="69">
        <f>Budget!AA82*$Z$1</f>
        <v>0</v>
      </c>
      <c r="AB82" s="69">
        <f>Budget!AB82*$Z$1</f>
        <v>0</v>
      </c>
      <c r="AC82" s="246"/>
      <c r="AD82" s="69">
        <f t="shared" si="19"/>
        <v>0</v>
      </c>
      <c r="AE82" s="70">
        <f t="shared" si="20"/>
        <v>0</v>
      </c>
      <c r="AF82" s="246"/>
    </row>
    <row r="83" spans="1:33" x14ac:dyDescent="0.25">
      <c r="A83" s="98"/>
      <c r="B83" s="41"/>
      <c r="C83" s="41"/>
      <c r="D83" s="41"/>
      <c r="E83" s="38"/>
      <c r="F83" s="41"/>
      <c r="G83" s="41"/>
      <c r="H83" s="41"/>
      <c r="I83" s="38"/>
      <c r="J83" s="41"/>
      <c r="K83" s="41"/>
      <c r="L83" s="41"/>
      <c r="M83" s="38"/>
      <c r="N83" s="41"/>
      <c r="Q83" s="246"/>
      <c r="R83" s="245"/>
      <c r="T83" s="246"/>
      <c r="U83" s="69"/>
      <c r="W83" s="246"/>
      <c r="X83" s="69"/>
      <c r="Z83" s="246"/>
      <c r="AA83" s="69"/>
      <c r="AC83" s="246"/>
      <c r="AF83" s="246"/>
    </row>
    <row r="84" spans="1:33" s="71" customFormat="1" x14ac:dyDescent="0.25">
      <c r="A84" s="92"/>
      <c r="B84" s="18" t="s">
        <v>45</v>
      </c>
      <c r="C84" s="80"/>
      <c r="D84" s="80"/>
      <c r="E84" s="82"/>
      <c r="F84" s="83"/>
      <c r="G84" s="83"/>
      <c r="H84" s="83"/>
      <c r="I84" s="82"/>
      <c r="J84" s="83"/>
      <c r="K84" s="83"/>
      <c r="L84" s="83"/>
      <c r="M84" s="82"/>
      <c r="N84" s="83"/>
      <c r="O84" s="71">
        <f>SUM(O85:O87)</f>
        <v>0</v>
      </c>
      <c r="P84" s="72">
        <f>SUM(P85:P87)</f>
        <v>0</v>
      </c>
      <c r="Q84" s="250"/>
      <c r="R84" s="227">
        <f>SUM(R85:R87)*C9</f>
        <v>0</v>
      </c>
      <c r="S84" s="85">
        <f>SUM(S85:S87)</f>
        <v>0</v>
      </c>
      <c r="T84" s="250"/>
      <c r="U84" s="227">
        <f>SUM(U85:U87)*E9</f>
        <v>0</v>
      </c>
      <c r="V84" s="85">
        <f>SUM(V85:V87)</f>
        <v>0</v>
      </c>
      <c r="W84" s="250"/>
      <c r="X84" s="227">
        <f>SUM(X85:X87)</f>
        <v>0</v>
      </c>
      <c r="Y84" s="85">
        <f>SUM(Y85:Y87)</f>
        <v>0</v>
      </c>
      <c r="Z84" s="250"/>
      <c r="AA84" s="227">
        <f>SUM(AA85:AA87)</f>
        <v>0</v>
      </c>
      <c r="AB84" s="85">
        <f>SUM(AB85:AB87)</f>
        <v>0</v>
      </c>
      <c r="AC84" s="250"/>
      <c r="AD84" s="69">
        <f t="shared" ref="AD84:AD86" si="21">O84+R84+U84+X84+AA84</f>
        <v>0</v>
      </c>
      <c r="AE84" s="70">
        <f t="shared" ref="AE84:AE86" si="22">P84+S84+V84+Y84+AB84</f>
        <v>0</v>
      </c>
      <c r="AF84" s="250"/>
      <c r="AG84" s="84">
        <f>AD84+AE84</f>
        <v>0</v>
      </c>
    </row>
    <row r="85" spans="1:33" x14ac:dyDescent="0.25">
      <c r="A85" s="97">
        <v>753120</v>
      </c>
      <c r="B85" s="18" t="s">
        <v>46</v>
      </c>
      <c r="C85" s="1"/>
      <c r="D85" s="1"/>
      <c r="E85" s="38"/>
      <c r="F85" s="41"/>
      <c r="G85" s="41"/>
      <c r="H85" s="41"/>
      <c r="I85" s="38"/>
      <c r="J85" s="41"/>
      <c r="K85" s="41"/>
      <c r="L85" s="41"/>
      <c r="M85" s="38"/>
      <c r="N85" s="41"/>
      <c r="O85" s="69">
        <f>Budget!O85*$Z$1</f>
        <v>0</v>
      </c>
      <c r="P85" s="69">
        <f>Budget!P85*$Z$1</f>
        <v>0</v>
      </c>
      <c r="Q85" s="246"/>
      <c r="R85" s="245">
        <f>Budget!R85*$Z$1</f>
        <v>0</v>
      </c>
      <c r="S85" s="69">
        <f>Budget!S85*$Z$1</f>
        <v>0</v>
      </c>
      <c r="T85" s="246"/>
      <c r="U85" s="69">
        <f>Budget!U85*$Z$1</f>
        <v>0</v>
      </c>
      <c r="V85" s="69">
        <f>Budget!V85*$Z$1</f>
        <v>0</v>
      </c>
      <c r="W85" s="246"/>
      <c r="X85" s="69">
        <f>Budget!X85*$Z$1</f>
        <v>0</v>
      </c>
      <c r="Y85" s="69">
        <f>Budget!Y85*$Z$1</f>
        <v>0</v>
      </c>
      <c r="Z85" s="246"/>
      <c r="AA85" s="69">
        <f>Budget!AA85*$Z$1</f>
        <v>0</v>
      </c>
      <c r="AB85" s="69">
        <f>Budget!AB85*$Z$1</f>
        <v>0</v>
      </c>
      <c r="AC85" s="246"/>
      <c r="AD85" s="69">
        <f t="shared" si="21"/>
        <v>0</v>
      </c>
      <c r="AE85" s="70">
        <f t="shared" si="22"/>
        <v>0</v>
      </c>
      <c r="AF85" s="246"/>
    </row>
    <row r="86" spans="1:33" x14ac:dyDescent="0.25">
      <c r="A86" s="97">
        <v>753121</v>
      </c>
      <c r="B86" s="26" t="s">
        <v>47</v>
      </c>
      <c r="C86" s="1"/>
      <c r="D86" s="1"/>
      <c r="E86" s="1"/>
      <c r="F86" s="14"/>
      <c r="G86" s="1"/>
      <c r="H86" s="1"/>
      <c r="I86" s="1"/>
      <c r="J86" s="1"/>
      <c r="K86" s="1"/>
      <c r="L86" s="1"/>
      <c r="M86" s="1"/>
      <c r="N86" s="1"/>
      <c r="O86" s="69">
        <f>Budget!O86*$Z$1</f>
        <v>0</v>
      </c>
      <c r="P86" s="69">
        <f>Budget!P86*$Z$1</f>
        <v>0</v>
      </c>
      <c r="Q86" s="246"/>
      <c r="R86" s="245">
        <f>Budget!R86*$Z$1</f>
        <v>0</v>
      </c>
      <c r="S86" s="69">
        <f>Budget!S86*$Z$1</f>
        <v>0</v>
      </c>
      <c r="T86" s="246"/>
      <c r="U86" s="69">
        <f>Budget!U86*$Z$1</f>
        <v>0</v>
      </c>
      <c r="V86" s="69">
        <f>Budget!V86*$Z$1</f>
        <v>0</v>
      </c>
      <c r="W86" s="246"/>
      <c r="X86" s="69">
        <f>Budget!X86*$Z$1</f>
        <v>0</v>
      </c>
      <c r="Y86" s="69">
        <f>Budget!Y86*$Z$1</f>
        <v>0</v>
      </c>
      <c r="Z86" s="246"/>
      <c r="AA86" s="69">
        <f>Budget!AA86*$Z$1</f>
        <v>0</v>
      </c>
      <c r="AB86" s="69">
        <f>Budget!AB86*$Z$1</f>
        <v>0</v>
      </c>
      <c r="AC86" s="246"/>
      <c r="AD86" s="69">
        <f t="shared" si="21"/>
        <v>0</v>
      </c>
      <c r="AE86" s="70">
        <f t="shared" si="22"/>
        <v>0</v>
      </c>
      <c r="AF86" s="246"/>
    </row>
    <row r="87" spans="1:33" x14ac:dyDescent="0.25">
      <c r="A87" s="93"/>
      <c r="B87" s="30"/>
      <c r="C87" s="1"/>
      <c r="D87" s="1"/>
      <c r="E87" s="1"/>
      <c r="F87" s="14"/>
      <c r="G87" s="1"/>
      <c r="H87" s="1"/>
      <c r="I87" s="1"/>
      <c r="J87" s="1"/>
      <c r="K87" s="1"/>
      <c r="L87" s="1"/>
      <c r="M87" s="1"/>
      <c r="N87" s="1"/>
      <c r="Q87" s="246"/>
      <c r="R87" s="245">
        <f>Budget!R87*$Z$1</f>
        <v>0</v>
      </c>
      <c r="T87" s="246"/>
      <c r="U87" s="69">
        <f>Budget!U87*$Z$1</f>
        <v>0</v>
      </c>
      <c r="W87" s="246"/>
      <c r="X87" s="69">
        <f>Budget!X87*$Z$1</f>
        <v>0</v>
      </c>
      <c r="Z87" s="246"/>
      <c r="AA87" s="69">
        <f>Budget!AA87*$Z$1</f>
        <v>0</v>
      </c>
      <c r="AC87" s="246"/>
      <c r="AF87" s="246"/>
    </row>
    <row r="88" spans="1:33" x14ac:dyDescent="0.25">
      <c r="A88" s="93">
        <v>784000</v>
      </c>
      <c r="B88" s="30" t="s">
        <v>321</v>
      </c>
      <c r="C88" s="1"/>
      <c r="D88" s="1"/>
      <c r="E88" s="1"/>
      <c r="F88" s="14"/>
      <c r="G88" s="1"/>
      <c r="H88" s="1"/>
      <c r="I88" s="1"/>
      <c r="J88" s="1"/>
      <c r="K88" s="1"/>
      <c r="L88" s="1"/>
      <c r="M88" s="1"/>
      <c r="N88" s="1"/>
      <c r="O88" s="69">
        <f>Budget!O88*$Z$1</f>
        <v>0</v>
      </c>
      <c r="Q88" s="246"/>
      <c r="R88" s="245">
        <f>Budget!R88*$Z$1</f>
        <v>0</v>
      </c>
      <c r="T88" s="246"/>
      <c r="U88" s="69">
        <f>Budget!U88*$Z$1</f>
        <v>0</v>
      </c>
      <c r="W88" s="246"/>
      <c r="X88" s="69">
        <f>Budget!X88*$Z$1</f>
        <v>0</v>
      </c>
      <c r="Z88" s="246"/>
      <c r="AA88" s="69">
        <f>Budget!AA88*$Z$1</f>
        <v>0</v>
      </c>
      <c r="AC88" s="246"/>
      <c r="AD88" s="69">
        <f t="shared" ref="AD88" si="23">O88+R88+U88+X88+AA88</f>
        <v>0</v>
      </c>
      <c r="AE88" s="70">
        <f t="shared" ref="AE88" si="24">P88+S88+V88+Y88+AB88</f>
        <v>0</v>
      </c>
      <c r="AF88" s="246"/>
    </row>
    <row r="89" spans="1:33" x14ac:dyDescent="0.25">
      <c r="A89" s="93"/>
      <c r="B89" s="30"/>
      <c r="C89" s="1"/>
      <c r="D89" s="1"/>
      <c r="E89" s="1"/>
      <c r="F89" s="14"/>
      <c r="G89" s="1"/>
      <c r="H89" s="1"/>
      <c r="I89" s="1"/>
      <c r="J89" s="1"/>
      <c r="K89" s="1"/>
      <c r="L89" s="1"/>
      <c r="M89" s="1"/>
      <c r="N89" s="1"/>
      <c r="Q89" s="246"/>
      <c r="T89" s="246"/>
      <c r="U89" s="245"/>
      <c r="W89" s="246"/>
      <c r="X89" s="245"/>
      <c r="Z89" s="246"/>
      <c r="AA89" s="245"/>
      <c r="AC89" s="246"/>
      <c r="AF89" s="246"/>
    </row>
    <row r="90" spans="1:33" x14ac:dyDescent="0.25">
      <c r="A90" s="95"/>
      <c r="B90" s="18" t="s">
        <v>48</v>
      </c>
      <c r="C90" s="10"/>
      <c r="D90" s="10"/>
      <c r="E90" s="10"/>
      <c r="F90" s="44"/>
      <c r="G90" s="10"/>
      <c r="H90" s="10"/>
      <c r="I90" s="10"/>
      <c r="J90" s="10"/>
      <c r="K90" s="10"/>
      <c r="L90" s="10"/>
      <c r="M90" s="10"/>
      <c r="N90" s="10"/>
      <c r="O90" s="69">
        <f>O84+O73+O70+O57+O51+O46+O42+O40+O88</f>
        <v>0</v>
      </c>
      <c r="P90" s="70">
        <f>P84+P73+P70+P57+P51+P46+P42+P40</f>
        <v>0</v>
      </c>
      <c r="Q90" s="248"/>
      <c r="R90" s="69">
        <f>R84+R73+R70+R57+R51+R46+R42+R40+R88</f>
        <v>0</v>
      </c>
      <c r="S90" s="70">
        <f>S84+S73+S70+S57+S51+S46+S42+S40</f>
        <v>0</v>
      </c>
      <c r="T90" s="248"/>
      <c r="U90" s="272">
        <f>U84+U73+U70+U57+U51+U46+U42+U40+U88</f>
        <v>0</v>
      </c>
      <c r="V90" s="70">
        <f>V84+V73+V70+V57+V51+V46+V42+V40</f>
        <v>0</v>
      </c>
      <c r="W90" s="248"/>
      <c r="X90" s="272">
        <f>X84+X73+X70+X57+X51+X46+X42+X40</f>
        <v>0</v>
      </c>
      <c r="Y90" s="70">
        <f>Y84+Y73+Y70+Y57+Y51+Y46+Y42+Y40</f>
        <v>0</v>
      </c>
      <c r="Z90" s="248"/>
      <c r="AA90" s="272">
        <f>AA84+AA73+AA70+AA57+AA51+AA46+AA42+AA40</f>
        <v>0</v>
      </c>
      <c r="AB90" s="70">
        <f>AB84+AB73+AB70+AB57+AB51+AB46+AB42+AB40</f>
        <v>0</v>
      </c>
      <c r="AC90" s="248"/>
      <c r="AD90" s="69">
        <f>AA90+X90+U90+R90+O90</f>
        <v>0</v>
      </c>
      <c r="AE90" s="70">
        <f>AB90+Y90+V90+S90+P90</f>
        <v>0</v>
      </c>
      <c r="AF90" s="248"/>
      <c r="AG90" s="69">
        <f>AD90+AE90</f>
        <v>0</v>
      </c>
    </row>
    <row r="91" spans="1:33" x14ac:dyDescent="0.25">
      <c r="A91" s="100"/>
      <c r="B91" s="88" t="s">
        <v>49</v>
      </c>
      <c r="C91" s="89"/>
      <c r="D91" s="89"/>
      <c r="E91" s="89"/>
      <c r="F91" s="90"/>
      <c r="G91" s="89"/>
      <c r="H91" s="89"/>
      <c r="I91" s="89"/>
      <c r="J91" s="89"/>
      <c r="K91" s="89"/>
      <c r="L91" s="89"/>
      <c r="M91" s="89"/>
      <c r="N91" s="89"/>
      <c r="O91" s="91">
        <f>O90-O86-O51-O42-O88</f>
        <v>0</v>
      </c>
      <c r="P91" s="91">
        <f>P90-P86-P51-P42</f>
        <v>0</v>
      </c>
      <c r="Q91" s="248"/>
      <c r="R91" s="91">
        <f>R90-R86-R51-R42-R88</f>
        <v>0</v>
      </c>
      <c r="S91" s="91">
        <f>S90-S86-S51-S42</f>
        <v>0</v>
      </c>
      <c r="T91" s="248"/>
      <c r="U91" s="272">
        <f>U90-U86-U51-U42-U88</f>
        <v>0</v>
      </c>
      <c r="V91" s="91">
        <f>V90-V86-V51-V42</f>
        <v>0</v>
      </c>
      <c r="W91" s="248"/>
      <c r="X91" s="272">
        <f>X90-X86-X51-X42</f>
        <v>0</v>
      </c>
      <c r="Y91" s="91">
        <f>Y90-Y86-Y51-Y42</f>
        <v>0</v>
      </c>
      <c r="Z91" s="248"/>
      <c r="AA91" s="272">
        <f>AA90-AA86-AA51-AA42</f>
        <v>0</v>
      </c>
      <c r="AB91" s="91">
        <f>AB90-AB86-AB51-AB42</f>
        <v>0</v>
      </c>
      <c r="AC91" s="248"/>
      <c r="AD91" s="91">
        <f>AA91+X91+U91+R91+O91</f>
        <v>0</v>
      </c>
      <c r="AE91" s="91">
        <f>AB91+Y91+V91+S91+P91</f>
        <v>0</v>
      </c>
      <c r="AF91" s="248"/>
      <c r="AG91" s="91">
        <f>AD91+AE91</f>
        <v>0</v>
      </c>
    </row>
    <row r="92" spans="1:33" x14ac:dyDescent="0.25">
      <c r="A92" s="95"/>
      <c r="B92" s="45" t="s">
        <v>50</v>
      </c>
      <c r="C92" s="46"/>
      <c r="D92" s="47">
        <v>0.51</v>
      </c>
      <c r="E92" s="19"/>
      <c r="F92" s="21"/>
      <c r="G92" s="19"/>
      <c r="H92" s="19"/>
      <c r="I92" s="19"/>
      <c r="J92" s="19"/>
      <c r="K92" s="19"/>
      <c r="L92" s="19"/>
      <c r="M92" s="19"/>
      <c r="N92" s="19"/>
      <c r="O92" s="86">
        <f>O91*D92</f>
        <v>0</v>
      </c>
      <c r="P92" s="87">
        <f>P91*D92</f>
        <v>0</v>
      </c>
      <c r="Q92" s="252"/>
      <c r="R92" s="86">
        <f>D92*R91</f>
        <v>0</v>
      </c>
      <c r="S92" s="87">
        <f>S91*D92</f>
        <v>0</v>
      </c>
      <c r="T92" s="252"/>
      <c r="U92" s="273">
        <f>U91*D92</f>
        <v>0</v>
      </c>
      <c r="V92" s="87">
        <f>V91*D92</f>
        <v>0</v>
      </c>
      <c r="W92" s="252"/>
      <c r="X92" s="273">
        <f>X91*D92</f>
        <v>0</v>
      </c>
      <c r="Y92" s="87">
        <f>Y91*D92</f>
        <v>0</v>
      </c>
      <c r="Z92" s="252"/>
      <c r="AA92" s="273">
        <f>AA91*D92</f>
        <v>0</v>
      </c>
      <c r="AB92" s="87">
        <f>AB91*D92</f>
        <v>0</v>
      </c>
      <c r="AC92" s="252"/>
      <c r="AD92" s="86">
        <f>AD91*D92</f>
        <v>0</v>
      </c>
      <c r="AE92" s="87">
        <f>AE91*D92</f>
        <v>0</v>
      </c>
      <c r="AF92" s="252"/>
      <c r="AG92" s="86">
        <f>AE92+AD92</f>
        <v>0</v>
      </c>
    </row>
    <row r="93" spans="1:33" x14ac:dyDescent="0.25">
      <c r="A93" s="95"/>
      <c r="B93" s="18" t="s">
        <v>51</v>
      </c>
      <c r="C93" s="10"/>
      <c r="D93" s="19"/>
      <c r="E93" s="19"/>
      <c r="F93" s="21"/>
      <c r="G93" s="19"/>
      <c r="H93" s="19"/>
      <c r="I93" s="19"/>
      <c r="J93" s="19"/>
      <c r="K93" s="19"/>
      <c r="L93" s="19"/>
      <c r="M93" s="19"/>
      <c r="N93" s="19"/>
      <c r="O93" s="86">
        <f>O92+O90</f>
        <v>0</v>
      </c>
      <c r="P93" s="87">
        <f t="shared" ref="P93:AB93" si="25">P92+P90</f>
        <v>0</v>
      </c>
      <c r="Q93" s="252">
        <f>Q38</f>
        <v>0</v>
      </c>
      <c r="R93" s="86">
        <f t="shared" si="25"/>
        <v>0</v>
      </c>
      <c r="S93" s="87">
        <f t="shared" si="25"/>
        <v>0</v>
      </c>
      <c r="T93" s="252">
        <f>T38</f>
        <v>0</v>
      </c>
      <c r="U93" s="273">
        <f t="shared" si="25"/>
        <v>0</v>
      </c>
      <c r="V93" s="87">
        <f t="shared" si="25"/>
        <v>0</v>
      </c>
      <c r="W93" s="252">
        <f>W38</f>
        <v>0</v>
      </c>
      <c r="X93" s="273">
        <f t="shared" si="25"/>
        <v>0</v>
      </c>
      <c r="Y93" s="87">
        <f t="shared" si="25"/>
        <v>0</v>
      </c>
      <c r="Z93" s="252">
        <f>Z38</f>
        <v>0</v>
      </c>
      <c r="AA93" s="273">
        <f t="shared" si="25"/>
        <v>0</v>
      </c>
      <c r="AB93" s="87">
        <f t="shared" si="25"/>
        <v>0</v>
      </c>
      <c r="AC93" s="252">
        <f>AC38</f>
        <v>0</v>
      </c>
      <c r="AD93" s="86">
        <f>AD90+AD92</f>
        <v>0</v>
      </c>
      <c r="AE93" s="87">
        <f>AE90+AE92</f>
        <v>0</v>
      </c>
      <c r="AF93" s="252">
        <f>AF38</f>
        <v>0</v>
      </c>
      <c r="AG93" s="86">
        <f>AE93+AD93</f>
        <v>0</v>
      </c>
    </row>
    <row r="94" spans="1:33" x14ac:dyDescent="0.25">
      <c r="A94" s="93"/>
      <c r="B94" s="1"/>
      <c r="C94" s="1"/>
      <c r="D94" s="1"/>
      <c r="E94" s="1"/>
      <c r="F94" s="14"/>
      <c r="G94" s="1"/>
      <c r="H94" s="1"/>
      <c r="I94" s="1"/>
      <c r="J94" s="1"/>
      <c r="K94" s="1"/>
      <c r="L94" s="1"/>
      <c r="M94" s="1"/>
      <c r="N94" s="1"/>
      <c r="Q94" s="246"/>
      <c r="T94" s="246"/>
      <c r="U94" s="245"/>
      <c r="W94" s="246"/>
      <c r="X94" s="245"/>
      <c r="Z94" s="246"/>
      <c r="AA94" s="245"/>
      <c r="AC94" s="246"/>
      <c r="AF94" s="246"/>
    </row>
    <row r="95" spans="1:33" s="185" customFormat="1" ht="13.5" customHeight="1" x14ac:dyDescent="0.25">
      <c r="A95" s="126" t="s">
        <v>249</v>
      </c>
      <c r="B95" s="260"/>
      <c r="C95" s="182"/>
      <c r="D95" s="182"/>
      <c r="E95" s="182"/>
      <c r="F95" s="182"/>
      <c r="H95" s="206"/>
      <c r="I95" s="206"/>
      <c r="J95" s="206"/>
      <c r="K95" s="206"/>
      <c r="L95" s="206"/>
      <c r="M95" s="199"/>
      <c r="N95" s="182"/>
      <c r="O95" s="199"/>
      <c r="P95" s="199"/>
      <c r="Q95" s="199"/>
      <c r="R95" s="199"/>
      <c r="S95" s="182"/>
      <c r="T95" s="199"/>
      <c r="U95" s="274"/>
      <c r="W95" s="199"/>
      <c r="X95" s="275"/>
      <c r="Z95" s="199"/>
      <c r="AA95" s="275"/>
      <c r="AC95" s="199"/>
      <c r="AF95" s="199"/>
    </row>
    <row r="96" spans="1:33" s="185" customFormat="1" x14ac:dyDescent="0.25">
      <c r="A96" s="126"/>
      <c r="B96" s="260"/>
      <c r="C96" s="182"/>
      <c r="D96" s="182"/>
      <c r="E96" s="182"/>
      <c r="F96" s="182"/>
      <c r="H96" s="206"/>
      <c r="I96" s="206"/>
      <c r="J96" s="206"/>
      <c r="K96" s="206"/>
      <c r="L96" s="206"/>
      <c r="M96" s="199"/>
      <c r="N96" s="182"/>
      <c r="O96" s="199"/>
      <c r="P96" s="199"/>
      <c r="Q96" s="199"/>
      <c r="R96" s="199"/>
      <c r="S96" s="182"/>
      <c r="T96" s="199"/>
      <c r="U96" s="274"/>
      <c r="W96" s="199"/>
      <c r="X96" s="275"/>
      <c r="Z96" s="199"/>
      <c r="AA96" s="275"/>
      <c r="AC96" s="199"/>
      <c r="AF96" s="199"/>
    </row>
    <row r="97" spans="1:32" s="185" customFormat="1" x14ac:dyDescent="0.25">
      <c r="A97" s="126"/>
      <c r="B97" s="186" t="s">
        <v>324</v>
      </c>
      <c r="C97" s="182"/>
      <c r="D97" s="182"/>
      <c r="E97" s="182"/>
      <c r="F97" s="182"/>
      <c r="G97" s="183"/>
      <c r="H97" s="183"/>
      <c r="I97" s="183"/>
      <c r="J97" s="183"/>
      <c r="K97" s="183"/>
      <c r="L97" s="183"/>
      <c r="M97" s="184"/>
      <c r="N97" s="126"/>
      <c r="O97" s="184"/>
      <c r="P97" s="184"/>
      <c r="Q97" s="184"/>
      <c r="R97" s="184"/>
      <c r="S97" s="126"/>
      <c r="T97" s="184"/>
      <c r="U97" s="207"/>
      <c r="W97" s="184"/>
      <c r="X97" s="275"/>
      <c r="Z97" s="184"/>
      <c r="AA97" s="275"/>
      <c r="AC97" s="184"/>
      <c r="AF97" s="184"/>
    </row>
    <row r="98" spans="1:32" s="185" customFormat="1" x14ac:dyDescent="0.25">
      <c r="A98" s="126"/>
      <c r="B98" s="186"/>
      <c r="C98" s="182"/>
      <c r="D98" s="182"/>
      <c r="E98" s="182"/>
      <c r="F98" s="182"/>
      <c r="G98" s="183"/>
      <c r="H98" s="183"/>
      <c r="I98" s="183"/>
      <c r="J98" s="183"/>
      <c r="K98" s="183"/>
      <c r="L98" s="183"/>
      <c r="M98" s="184"/>
      <c r="N98" s="126"/>
      <c r="O98" s="184"/>
      <c r="P98" s="184"/>
      <c r="Q98" s="184"/>
      <c r="R98" s="184"/>
      <c r="S98" s="126"/>
      <c r="T98" s="184"/>
      <c r="U98" s="207"/>
      <c r="W98" s="184"/>
      <c r="X98" s="275"/>
      <c r="Y98" s="208"/>
      <c r="Z98" s="184"/>
      <c r="AA98" s="275"/>
      <c r="AC98" s="184"/>
      <c r="AF98" s="184"/>
    </row>
    <row r="99" spans="1:32" s="185" customFormat="1" x14ac:dyDescent="0.25">
      <c r="A99" s="126"/>
      <c r="B99" s="195"/>
      <c r="C99" s="187" t="s">
        <v>250</v>
      </c>
      <c r="D99" s="209"/>
      <c r="E99" s="260"/>
      <c r="F99" s="187" t="s">
        <v>322</v>
      </c>
      <c r="G99" s="210"/>
      <c r="H99" s="303"/>
      <c r="I99" s="304"/>
      <c r="J99" s="305" t="s">
        <v>251</v>
      </c>
      <c r="K99" s="305"/>
      <c r="L99" s="305"/>
      <c r="M99" s="305"/>
      <c r="N99" s="305"/>
      <c r="O99" s="305"/>
      <c r="P99" s="261"/>
      <c r="Q99" s="261"/>
      <c r="R99" s="261"/>
      <c r="S99" s="212"/>
      <c r="T99" s="261"/>
      <c r="U99" s="212"/>
      <c r="W99" s="261"/>
      <c r="X99" s="275"/>
      <c r="Z99" s="261"/>
      <c r="AA99" s="275"/>
      <c r="AC99" s="261"/>
      <c r="AF99" s="261"/>
    </row>
    <row r="100" spans="1:32" s="185" customFormat="1" x14ac:dyDescent="0.25">
      <c r="A100" s="126"/>
      <c r="B100" s="195"/>
      <c r="C100" s="187"/>
      <c r="D100" s="260"/>
      <c r="E100" s="260"/>
      <c r="F100" s="182"/>
      <c r="G100" s="187"/>
      <c r="H100" s="259"/>
      <c r="I100" s="260"/>
      <c r="J100" s="195"/>
      <c r="K100" s="195"/>
      <c r="L100" s="195"/>
      <c r="U100" s="207"/>
      <c r="X100" s="275"/>
    </row>
    <row r="101" spans="1:32" s="185" customFormat="1" x14ac:dyDescent="0.25">
      <c r="A101" s="126"/>
      <c r="B101" s="306" t="s">
        <v>323</v>
      </c>
      <c r="C101" s="306"/>
      <c r="D101" s="306"/>
      <c r="E101" s="306"/>
      <c r="F101" s="306"/>
      <c r="G101" s="306"/>
      <c r="H101" s="306"/>
      <c r="I101" s="306"/>
      <c r="J101" s="306"/>
      <c r="K101" s="306"/>
      <c r="L101" s="306"/>
      <c r="M101" s="306"/>
      <c r="N101" s="306"/>
      <c r="O101" s="306"/>
      <c r="P101" s="262"/>
      <c r="Q101" s="262"/>
      <c r="R101" s="262"/>
      <c r="S101" s="126"/>
      <c r="T101" s="262"/>
      <c r="U101" s="207"/>
      <c r="W101" s="262"/>
      <c r="X101" s="275"/>
      <c r="Z101" s="262"/>
      <c r="AC101" s="262"/>
      <c r="AF101" s="262"/>
    </row>
    <row r="102" spans="1:32" s="185" customFormat="1" x14ac:dyDescent="0.25">
      <c r="A102" s="126"/>
      <c r="B102" s="306"/>
      <c r="C102" s="306"/>
      <c r="D102" s="306"/>
      <c r="E102" s="306"/>
      <c r="F102" s="306"/>
      <c r="G102" s="306"/>
      <c r="H102" s="306"/>
      <c r="I102" s="306"/>
      <c r="J102" s="306"/>
      <c r="K102" s="306"/>
      <c r="L102" s="306"/>
      <c r="M102" s="306"/>
      <c r="N102" s="306"/>
      <c r="O102" s="306"/>
      <c r="P102" s="262"/>
      <c r="Q102" s="262"/>
      <c r="R102" s="262"/>
      <c r="S102" s="126"/>
      <c r="T102" s="262"/>
      <c r="U102" s="207"/>
      <c r="W102" s="262"/>
      <c r="X102" s="275"/>
      <c r="Z102" s="262"/>
      <c r="AC102" s="262"/>
      <c r="AF102" s="262"/>
    </row>
    <row r="103" spans="1:32" s="185" customFormat="1" x14ac:dyDescent="0.25">
      <c r="A103" s="126"/>
      <c r="B103" s="260"/>
      <c r="C103" s="182"/>
      <c r="D103" s="182"/>
      <c r="E103" s="182"/>
      <c r="F103" s="182"/>
      <c r="G103" s="206"/>
      <c r="H103" s="206"/>
      <c r="I103" s="206"/>
      <c r="J103" s="206"/>
      <c r="K103" s="206"/>
      <c r="L103" s="206"/>
      <c r="M103" s="199"/>
      <c r="N103" s="182"/>
      <c r="O103" s="199"/>
      <c r="P103" s="199"/>
      <c r="Q103" s="199"/>
      <c r="R103" s="199"/>
      <c r="S103" s="182"/>
      <c r="T103" s="199"/>
      <c r="U103" s="199"/>
      <c r="W103" s="199"/>
      <c r="X103" s="275"/>
      <c r="Z103" s="199"/>
      <c r="AC103" s="199"/>
      <c r="AF103" s="199"/>
    </row>
    <row r="104" spans="1:32" s="185" customFormat="1" x14ac:dyDescent="0.25">
      <c r="A104" s="126"/>
      <c r="B104" s="307" t="s">
        <v>252</v>
      </c>
      <c r="C104" s="308"/>
      <c r="D104" s="308"/>
      <c r="E104" s="308"/>
      <c r="F104" s="308"/>
      <c r="G104" s="308"/>
      <c r="H104" s="308"/>
      <c r="I104" s="308"/>
      <c r="J104" s="308"/>
      <c r="K104" s="308"/>
      <c r="L104" s="308"/>
      <c r="M104" s="308"/>
      <c r="N104" s="308"/>
      <c r="O104" s="308"/>
      <c r="P104" s="199"/>
      <c r="Q104" s="199"/>
      <c r="R104" s="199"/>
      <c r="S104" s="182"/>
      <c r="T104" s="199"/>
      <c r="U104" s="199"/>
      <c r="W104" s="199"/>
      <c r="X104" s="275"/>
      <c r="Z104" s="199"/>
      <c r="AC104" s="199"/>
      <c r="AF104" s="199"/>
    </row>
    <row r="105" spans="1:32" s="185" customFormat="1" x14ac:dyDescent="0.25">
      <c r="B105" s="308"/>
      <c r="C105" s="308"/>
      <c r="D105" s="308"/>
      <c r="E105" s="308"/>
      <c r="F105" s="308"/>
      <c r="G105" s="308"/>
      <c r="H105" s="308"/>
      <c r="I105" s="308"/>
      <c r="J105" s="308"/>
      <c r="K105" s="308"/>
      <c r="L105" s="308"/>
      <c r="M105" s="308"/>
      <c r="N105" s="308"/>
      <c r="O105" s="308"/>
      <c r="P105" s="199"/>
      <c r="Q105" s="199"/>
      <c r="R105" s="199"/>
      <c r="S105" s="206"/>
      <c r="T105" s="199"/>
      <c r="U105" s="207"/>
      <c r="W105" s="199"/>
      <c r="Z105" s="199"/>
      <c r="AC105" s="199"/>
      <c r="AF105" s="199"/>
    </row>
    <row r="106" spans="1:32" s="185" customFormat="1" ht="22.5" customHeight="1" x14ac:dyDescent="0.25">
      <c r="B106" s="308"/>
      <c r="C106" s="308"/>
      <c r="D106" s="308"/>
      <c r="E106" s="308"/>
      <c r="F106" s="308"/>
      <c r="G106" s="308"/>
      <c r="H106" s="308"/>
      <c r="I106" s="308"/>
      <c r="J106" s="308"/>
      <c r="K106" s="308"/>
      <c r="L106" s="308"/>
      <c r="M106" s="308"/>
      <c r="N106" s="308"/>
      <c r="O106" s="308"/>
      <c r="P106" s="199"/>
      <c r="Q106" s="199"/>
      <c r="R106" s="199"/>
      <c r="S106" s="206"/>
      <c r="T106" s="199"/>
      <c r="U106" s="207"/>
      <c r="W106" s="199"/>
      <c r="Z106" s="199"/>
      <c r="AC106" s="199"/>
      <c r="AF106" s="199"/>
    </row>
    <row r="109" spans="1:32" x14ac:dyDescent="0.25">
      <c r="B109" s="215" t="s">
        <v>254</v>
      </c>
      <c r="E109" s="222" t="s">
        <v>272</v>
      </c>
      <c r="F109" s="222" t="s">
        <v>273</v>
      </c>
      <c r="G109" s="222" t="s">
        <v>274</v>
      </c>
      <c r="H109" s="222"/>
    </row>
    <row r="110" spans="1:32" x14ac:dyDescent="0.25">
      <c r="B110" s="216" t="s">
        <v>255</v>
      </c>
      <c r="E110" s="224" t="s">
        <v>275</v>
      </c>
      <c r="F110" s="225">
        <v>0.51</v>
      </c>
      <c r="G110" s="225">
        <v>0.6</v>
      </c>
      <c r="H110" s="66"/>
    </row>
    <row r="111" spans="1:32" x14ac:dyDescent="0.25">
      <c r="B111" s="217" t="s">
        <v>256</v>
      </c>
      <c r="E111" s="224" t="s">
        <v>276</v>
      </c>
      <c r="F111" s="225">
        <v>0.56000000000000005</v>
      </c>
      <c r="G111" s="225">
        <v>0.35</v>
      </c>
      <c r="H111" s="66"/>
    </row>
    <row r="112" spans="1:32" ht="30" x14ac:dyDescent="0.25">
      <c r="B112" s="31" t="s">
        <v>286</v>
      </c>
      <c r="E112" s="224" t="s">
        <v>277</v>
      </c>
      <c r="F112" s="225">
        <v>0.54</v>
      </c>
      <c r="G112" s="225">
        <v>0.94</v>
      </c>
      <c r="H112" s="66"/>
    </row>
    <row r="113" spans="2:8" ht="30" x14ac:dyDescent="0.25">
      <c r="B113" s="218" t="s">
        <v>257</v>
      </c>
      <c r="E113" s="224" t="s">
        <v>278</v>
      </c>
      <c r="F113" s="225">
        <v>0.26</v>
      </c>
      <c r="G113" s="225">
        <v>0.62</v>
      </c>
      <c r="H113" s="66"/>
    </row>
    <row r="114" spans="2:8" ht="30" x14ac:dyDescent="0.25">
      <c r="B114" s="219" t="s">
        <v>258</v>
      </c>
      <c r="E114" s="224" t="s">
        <v>279</v>
      </c>
      <c r="F114" s="225">
        <v>0.42</v>
      </c>
      <c r="G114" s="225">
        <v>0.53</v>
      </c>
      <c r="H114" s="66"/>
    </row>
    <row r="115" spans="2:8" ht="30" x14ac:dyDescent="0.25">
      <c r="B115" s="66" t="s">
        <v>287</v>
      </c>
      <c r="E115" s="224" t="s">
        <v>280</v>
      </c>
      <c r="F115" s="225">
        <v>0.35</v>
      </c>
      <c r="G115" s="225">
        <v>0.5</v>
      </c>
      <c r="H115" s="66"/>
    </row>
    <row r="116" spans="2:8" ht="30" x14ac:dyDescent="0.25">
      <c r="E116" s="224" t="s">
        <v>281</v>
      </c>
      <c r="F116" s="225">
        <v>0.26</v>
      </c>
      <c r="G116" s="225">
        <v>0.39</v>
      </c>
      <c r="H116" s="66"/>
    </row>
    <row r="117" spans="2:8" ht="30" x14ac:dyDescent="0.25">
      <c r="B117" s="220" t="s">
        <v>259</v>
      </c>
      <c r="C117" s="221" t="s">
        <v>260</v>
      </c>
      <c r="E117" s="224" t="s">
        <v>282</v>
      </c>
      <c r="F117" s="225">
        <v>0.39</v>
      </c>
      <c r="G117" s="225">
        <v>0.42</v>
      </c>
      <c r="H117" s="66"/>
    </row>
    <row r="118" spans="2:8" ht="34.5" customHeight="1" x14ac:dyDescent="0.25">
      <c r="B118" s="224" t="s">
        <v>261</v>
      </c>
      <c r="C118" s="66">
        <v>33</v>
      </c>
      <c r="E118" s="224" t="s">
        <v>283</v>
      </c>
      <c r="F118" s="225">
        <v>0.49</v>
      </c>
      <c r="G118" s="225">
        <v>0.55000000000000004</v>
      </c>
      <c r="H118" s="66"/>
    </row>
    <row r="119" spans="2:8" ht="45" x14ac:dyDescent="0.25">
      <c r="B119" s="224" t="s">
        <v>262</v>
      </c>
      <c r="C119" s="66">
        <v>49</v>
      </c>
      <c r="E119" s="224" t="s">
        <v>284</v>
      </c>
      <c r="F119" s="225">
        <v>0.33</v>
      </c>
      <c r="G119" s="225">
        <v>0.38</v>
      </c>
      <c r="H119" s="66"/>
    </row>
    <row r="120" spans="2:8" ht="30" x14ac:dyDescent="0.25">
      <c r="B120" s="224" t="s">
        <v>263</v>
      </c>
      <c r="C120" s="66">
        <v>57</v>
      </c>
      <c r="E120" s="224" t="s">
        <v>285</v>
      </c>
      <c r="F120" s="225">
        <v>0.35</v>
      </c>
      <c r="G120" s="225">
        <v>0.56000000000000005</v>
      </c>
      <c r="H120" s="66"/>
    </row>
    <row r="121" spans="2:8" x14ac:dyDescent="0.25">
      <c r="B121" s="224" t="s">
        <v>264</v>
      </c>
      <c r="C121" s="66">
        <v>72</v>
      </c>
    </row>
    <row r="122" spans="2:8" x14ac:dyDescent="0.25">
      <c r="B122" s="224" t="s">
        <v>265</v>
      </c>
      <c r="C122" s="66">
        <v>24.37</v>
      </c>
    </row>
    <row r="123" spans="2:8" x14ac:dyDescent="0.25">
      <c r="B123" s="105"/>
    </row>
    <row r="124" spans="2:8" x14ac:dyDescent="0.25">
      <c r="B124" s="105"/>
    </row>
    <row r="125" spans="2:8" ht="30" x14ac:dyDescent="0.25">
      <c r="B125" s="220" t="s">
        <v>266</v>
      </c>
      <c r="C125" s="221" t="s">
        <v>260</v>
      </c>
    </row>
    <row r="126" spans="2:8" x14ac:dyDescent="0.25">
      <c r="B126" s="224" t="s">
        <v>267</v>
      </c>
      <c r="C126" s="66">
        <v>13</v>
      </c>
    </row>
    <row r="127" spans="2:8" ht="75" x14ac:dyDescent="0.25">
      <c r="B127" s="224" t="s">
        <v>268</v>
      </c>
      <c r="C127" s="66" t="s">
        <v>269</v>
      </c>
    </row>
    <row r="128" spans="2:8" ht="45" x14ac:dyDescent="0.25">
      <c r="B128" s="224" t="s">
        <v>270</v>
      </c>
      <c r="C128" s="66" t="s">
        <v>271</v>
      </c>
    </row>
  </sheetData>
  <mergeCells count="16">
    <mergeCell ref="H99:I99"/>
    <mergeCell ref="J99:O99"/>
    <mergeCell ref="B101:O102"/>
    <mergeCell ref="B104:O106"/>
    <mergeCell ref="Q12:Q13"/>
    <mergeCell ref="T12:T13"/>
    <mergeCell ref="W12:W13"/>
    <mergeCell ref="Z12:Z13"/>
    <mergeCell ref="AC12:AC13"/>
    <mergeCell ref="AF12:AF13"/>
    <mergeCell ref="J4:K4"/>
    <mergeCell ref="H5:J5"/>
    <mergeCell ref="G10:J10"/>
    <mergeCell ref="K10:N10"/>
    <mergeCell ref="G11:J11"/>
    <mergeCell ref="K11:N11"/>
  </mergeCells>
  <conditionalFormatting sqref="S99 U99">
    <cfRule type="cellIs" dxfId="1" priority="3" operator="equal">
      <formula>"Please enter applicable Fund/Program Codes!"</formula>
    </cfRule>
  </conditionalFormatting>
  <conditionalFormatting sqref="J99:K99">
    <cfRule type="cellIs" dxfId="0" priority="2" operator="equal">
      <formula>"Please enter applicable Fund/Program Codes!"</formula>
    </cfRule>
  </conditionalFormatting>
  <hyperlinks>
    <hyperlink ref="B8:E8" r:id="rId1" display="LINK TO CHART OF ACCOUNTS" xr:uid="{00000000-0004-0000-0200-000000000000}"/>
  </hyperlinks>
  <pageMargins left="0.7" right="0.7" top="0.75" bottom="0.75" header="0.3" footer="0.3"/>
  <pageSetup orientation="portrait" horizontalDpi="1200" verticalDpi="1200"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116"/>
  <sheetViews>
    <sheetView workbookViewId="0">
      <selection activeCell="O20" sqref="O20"/>
    </sheetView>
  </sheetViews>
  <sheetFormatPr defaultRowHeight="15" x14ac:dyDescent="0.25"/>
  <cols>
    <col min="1" max="1" width="11.42578125" customWidth="1"/>
    <col min="2" max="2" width="23.28515625" bestFit="1" customWidth="1"/>
    <col min="3" max="3" width="16" customWidth="1"/>
    <col min="4" max="4" width="13.7109375" bestFit="1" customWidth="1"/>
    <col min="5" max="5" width="16.5703125" customWidth="1"/>
    <col min="6" max="6" width="19" style="103" bestFit="1" customWidth="1"/>
    <col min="7" max="7" width="15.140625" style="103" customWidth="1"/>
    <col min="8" max="8" width="11.5703125" style="103" bestFit="1" customWidth="1"/>
    <col min="9" max="9" width="20.140625" style="103" bestFit="1" customWidth="1"/>
    <col min="10" max="10" width="13.85546875" style="103" customWidth="1"/>
  </cols>
  <sheetData>
    <row r="1" spans="1:11" ht="15" customHeight="1" x14ac:dyDescent="0.25">
      <c r="A1" s="330" t="s">
        <v>71</v>
      </c>
      <c r="B1" s="330"/>
      <c r="C1" s="330"/>
      <c r="D1" s="330"/>
      <c r="E1" s="330"/>
      <c r="F1" s="330"/>
      <c r="G1" s="330"/>
      <c r="H1" s="330"/>
      <c r="I1" s="330"/>
      <c r="J1" s="330"/>
      <c r="K1" s="330"/>
    </row>
    <row r="2" spans="1:11" ht="15" customHeight="1" x14ac:dyDescent="0.25">
      <c r="A2" s="330"/>
      <c r="B2" s="330"/>
      <c r="C2" s="330"/>
      <c r="D2" s="330"/>
      <c r="E2" s="330"/>
      <c r="F2" s="330"/>
      <c r="G2" s="330"/>
      <c r="H2" s="330"/>
      <c r="I2" s="330"/>
      <c r="J2" s="330"/>
      <c r="K2" s="330"/>
    </row>
    <row r="3" spans="1:11" x14ac:dyDescent="0.25">
      <c r="A3" s="331" t="s">
        <v>72</v>
      </c>
      <c r="B3" s="331"/>
    </row>
    <row r="4" spans="1:11" x14ac:dyDescent="0.25">
      <c r="C4" s="228" t="s">
        <v>288</v>
      </c>
      <c r="D4" s="104">
        <v>200000</v>
      </c>
      <c r="F4" s="228" t="s">
        <v>289</v>
      </c>
      <c r="G4" s="104">
        <v>250000</v>
      </c>
      <c r="I4" s="228" t="s">
        <v>290</v>
      </c>
      <c r="J4" s="104">
        <v>205000</v>
      </c>
    </row>
    <row r="5" spans="1:11" x14ac:dyDescent="0.25">
      <c r="C5" t="s">
        <v>74</v>
      </c>
      <c r="D5" s="106">
        <f>SUM(D4:D4)</f>
        <v>200000</v>
      </c>
      <c r="F5" t="s">
        <v>74</v>
      </c>
      <c r="G5" s="106">
        <f>SUM(G4:G4)</f>
        <v>250000</v>
      </c>
      <c r="I5" t="s">
        <v>74</v>
      </c>
      <c r="J5" s="106">
        <f>SUM(J4:J4)</f>
        <v>205000</v>
      </c>
    </row>
    <row r="6" spans="1:11" x14ac:dyDescent="0.25">
      <c r="D6" s="107"/>
    </row>
    <row r="7" spans="1:11" ht="30" x14ac:dyDescent="0.25">
      <c r="A7" s="333" t="s">
        <v>75</v>
      </c>
      <c r="B7" s="333"/>
      <c r="C7" s="108" t="s">
        <v>76</v>
      </c>
      <c r="D7" s="108" t="s">
        <v>77</v>
      </c>
      <c r="E7" s="109" t="s">
        <v>78</v>
      </c>
      <c r="F7"/>
    </row>
    <row r="8" spans="1:11" x14ac:dyDescent="0.25">
      <c r="A8" s="332" t="s">
        <v>79</v>
      </c>
      <c r="B8" s="332"/>
      <c r="C8" s="106">
        <v>199300</v>
      </c>
      <c r="D8" s="106">
        <f>(C8/12)*9</f>
        <v>149475</v>
      </c>
      <c r="E8" s="110">
        <f>C8/12</f>
        <v>16608.333333333332</v>
      </c>
      <c r="F8"/>
    </row>
    <row r="9" spans="1:11" x14ac:dyDescent="0.25">
      <c r="A9" s="332" t="s">
        <v>81</v>
      </c>
      <c r="B9" s="332"/>
      <c r="C9" s="111">
        <v>181500</v>
      </c>
      <c r="D9" s="111">
        <f t="shared" ref="D9:D13" si="0">E9*9</f>
        <v>136125</v>
      </c>
      <c r="E9" s="111">
        <f>C9/12</f>
        <v>15125</v>
      </c>
      <c r="F9"/>
    </row>
    <row r="10" spans="1:11" x14ac:dyDescent="0.25">
      <c r="A10" s="328" t="s">
        <v>82</v>
      </c>
      <c r="B10" s="329"/>
      <c r="C10" s="111">
        <v>183300</v>
      </c>
      <c r="D10" s="111">
        <f t="shared" si="0"/>
        <v>137475</v>
      </c>
      <c r="E10" s="111">
        <f>C10/12</f>
        <v>15275</v>
      </c>
      <c r="F10"/>
    </row>
    <row r="11" spans="1:11" x14ac:dyDescent="0.25">
      <c r="A11" s="328" t="s">
        <v>83</v>
      </c>
      <c r="B11" s="329"/>
      <c r="C11" s="111">
        <v>185100</v>
      </c>
      <c r="D11" s="111">
        <f t="shared" si="0"/>
        <v>138825</v>
      </c>
      <c r="E11" s="111">
        <f t="shared" ref="E11:E13" si="1">C11/12</f>
        <v>15425</v>
      </c>
      <c r="F11"/>
    </row>
    <row r="12" spans="1:11" x14ac:dyDescent="0.25">
      <c r="A12" s="328" t="s">
        <v>84</v>
      </c>
      <c r="B12" s="329"/>
      <c r="C12" s="111">
        <v>187000</v>
      </c>
      <c r="D12" s="111">
        <f t="shared" si="0"/>
        <v>140250</v>
      </c>
      <c r="E12" s="111">
        <f t="shared" si="1"/>
        <v>15583.333333333334</v>
      </c>
      <c r="F12"/>
    </row>
    <row r="13" spans="1:11" x14ac:dyDescent="0.25">
      <c r="A13" s="328" t="s">
        <v>85</v>
      </c>
      <c r="B13" s="329"/>
      <c r="C13" s="111">
        <v>189600</v>
      </c>
      <c r="D13" s="111">
        <f t="shared" si="0"/>
        <v>142200</v>
      </c>
      <c r="E13" s="111">
        <f t="shared" si="1"/>
        <v>15800</v>
      </c>
      <c r="F13"/>
    </row>
    <row r="14" spans="1:11" x14ac:dyDescent="0.25">
      <c r="A14" s="328" t="s">
        <v>86</v>
      </c>
      <c r="B14" s="329"/>
      <c r="C14" s="111">
        <v>192300</v>
      </c>
      <c r="D14" s="111">
        <f>E14*9</f>
        <v>144225</v>
      </c>
      <c r="E14" s="111">
        <f>C14/12</f>
        <v>16025</v>
      </c>
      <c r="F14"/>
    </row>
    <row r="15" spans="1:11" x14ac:dyDescent="0.25">
      <c r="A15" s="328" t="s">
        <v>326</v>
      </c>
      <c r="B15" s="329"/>
      <c r="C15" s="111">
        <v>197300</v>
      </c>
      <c r="D15" s="111">
        <f>E15*9</f>
        <v>147975</v>
      </c>
      <c r="E15" s="111">
        <f>C15/12</f>
        <v>16441.666666666668</v>
      </c>
      <c r="F15"/>
    </row>
    <row r="17" spans="1:16381" s="112" customFormat="1" ht="15.75" x14ac:dyDescent="0.25">
      <c r="A17"/>
      <c r="B17" s="325" t="s">
        <v>291</v>
      </c>
      <c r="C17" s="326"/>
      <c r="D17" s="327"/>
      <c r="E17" s="104">
        <f>E8</f>
        <v>16608.333333333332</v>
      </c>
      <c r="F17" s="229" t="s">
        <v>292</v>
      </c>
      <c r="G17" s="230">
        <f>E8</f>
        <v>16608.333333333332</v>
      </c>
      <c r="H17" s="103"/>
      <c r="I17" s="229" t="s">
        <v>293</v>
      </c>
      <c r="J17" s="230">
        <f>E8</f>
        <v>16608.333333333332</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row>
    <row r="18" spans="1:16381" x14ac:dyDescent="0.25">
      <c r="B18" s="113" t="s">
        <v>87</v>
      </c>
      <c r="C18" s="114"/>
      <c r="D18" s="64"/>
    </row>
    <row r="19" spans="1:16381" x14ac:dyDescent="0.25">
      <c r="C19" s="64"/>
    </row>
    <row r="20" spans="1:16381" ht="45" x14ac:dyDescent="0.25">
      <c r="A20" s="115" t="s">
        <v>88</v>
      </c>
      <c r="B20" s="115" t="s">
        <v>89</v>
      </c>
      <c r="C20" s="115" t="s">
        <v>90</v>
      </c>
      <c r="D20" s="115" t="s">
        <v>91</v>
      </c>
      <c r="E20" s="115" t="s">
        <v>92</v>
      </c>
      <c r="F20" s="115" t="s">
        <v>93</v>
      </c>
      <c r="G20" s="116" t="s">
        <v>94</v>
      </c>
      <c r="H20" s="116" t="s">
        <v>95</v>
      </c>
      <c r="I20" s="115" t="s">
        <v>96</v>
      </c>
      <c r="J20" s="115" t="s">
        <v>97</v>
      </c>
      <c r="K20" s="115" t="s">
        <v>98</v>
      </c>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c r="IW20" s="117"/>
      <c r="IX20" s="117"/>
      <c r="IY20" s="117"/>
      <c r="IZ20" s="117"/>
      <c r="JA20" s="117"/>
      <c r="JB20" s="117"/>
      <c r="JC20" s="117"/>
      <c r="JD20" s="117"/>
      <c r="JE20" s="117"/>
      <c r="JF20" s="117"/>
      <c r="JG20" s="117"/>
      <c r="JH20" s="117"/>
      <c r="JI20" s="117"/>
      <c r="JJ20" s="117"/>
      <c r="JK20" s="117"/>
      <c r="JL20" s="117"/>
      <c r="JM20" s="117"/>
      <c r="JN20" s="117"/>
      <c r="JO20" s="117"/>
      <c r="JP20" s="117"/>
      <c r="JQ20" s="117"/>
      <c r="JR20" s="117"/>
      <c r="JS20" s="117"/>
      <c r="JT20" s="117"/>
      <c r="JU20" s="117"/>
      <c r="JV20" s="117"/>
      <c r="JW20" s="117"/>
      <c r="JX20" s="117"/>
      <c r="JY20" s="117"/>
      <c r="JZ20" s="117"/>
      <c r="KA20" s="117"/>
      <c r="KB20" s="117"/>
      <c r="KC20" s="117"/>
      <c r="KD20" s="117"/>
      <c r="KE20" s="117"/>
      <c r="KF20" s="117"/>
      <c r="KG20" s="117"/>
      <c r="KH20" s="117"/>
      <c r="KI20" s="117"/>
      <c r="KJ20" s="117"/>
      <c r="KK20" s="117"/>
      <c r="KL20" s="117"/>
      <c r="KM20" s="117"/>
      <c r="KN20" s="117"/>
      <c r="KO20" s="117"/>
      <c r="KP20" s="117"/>
      <c r="KQ20" s="117"/>
      <c r="KR20" s="117"/>
      <c r="KS20" s="117"/>
      <c r="KT20" s="117"/>
      <c r="KU20" s="117"/>
      <c r="KV20" s="117"/>
      <c r="KW20" s="117"/>
      <c r="KX20" s="117"/>
      <c r="KY20" s="117"/>
      <c r="KZ20" s="117"/>
      <c r="LA20" s="117"/>
      <c r="LB20" s="117"/>
      <c r="LC20" s="117"/>
      <c r="LD20" s="117"/>
      <c r="LE20" s="117"/>
      <c r="LF20" s="117"/>
      <c r="LG20" s="117"/>
      <c r="LH20" s="117"/>
      <c r="LI20" s="117"/>
      <c r="LJ20" s="117"/>
      <c r="LK20" s="117"/>
      <c r="LL20" s="117"/>
      <c r="LM20" s="117"/>
      <c r="LN20" s="117"/>
      <c r="LO20" s="117"/>
      <c r="LP20" s="117"/>
      <c r="LQ20" s="117"/>
      <c r="LR20" s="117"/>
      <c r="LS20" s="117"/>
      <c r="LT20" s="117"/>
      <c r="LU20" s="117"/>
      <c r="LV20" s="117"/>
      <c r="LW20" s="117"/>
      <c r="LX20" s="117"/>
      <c r="LY20" s="117"/>
      <c r="LZ20" s="117"/>
      <c r="MA20" s="117"/>
      <c r="MB20" s="117"/>
      <c r="MC20" s="117"/>
      <c r="MD20" s="117"/>
      <c r="ME20" s="117"/>
      <c r="MF20" s="117"/>
      <c r="MG20" s="117"/>
      <c r="MH20" s="117"/>
      <c r="MI20" s="117"/>
      <c r="MJ20" s="117"/>
      <c r="MK20" s="117"/>
      <c r="ML20" s="117"/>
      <c r="MM20" s="117"/>
      <c r="MN20" s="117"/>
      <c r="MO20" s="117"/>
      <c r="MP20" s="117"/>
      <c r="MQ20" s="117"/>
      <c r="MR20" s="117"/>
      <c r="MS20" s="117"/>
      <c r="MT20" s="117"/>
      <c r="MU20" s="117"/>
      <c r="MV20" s="117"/>
      <c r="MW20" s="117"/>
      <c r="MX20" s="117"/>
      <c r="MY20" s="117"/>
      <c r="MZ20" s="117"/>
      <c r="NA20" s="117"/>
      <c r="NB20" s="117"/>
      <c r="NC20" s="117"/>
      <c r="ND20" s="117"/>
      <c r="NE20" s="117"/>
      <c r="NF20" s="117"/>
      <c r="NG20" s="117"/>
      <c r="NH20" s="117"/>
      <c r="NI20" s="117"/>
      <c r="NJ20" s="117"/>
      <c r="NK20" s="117"/>
      <c r="NL20" s="117"/>
      <c r="NM20" s="117"/>
      <c r="NN20" s="117"/>
      <c r="NO20" s="117"/>
      <c r="NP20" s="117"/>
      <c r="NQ20" s="117"/>
      <c r="NR20" s="117"/>
      <c r="NS20" s="117"/>
      <c r="NT20" s="117"/>
      <c r="NU20" s="117"/>
      <c r="NV20" s="117"/>
      <c r="NW20" s="117"/>
      <c r="NX20" s="117"/>
      <c r="NY20" s="117"/>
      <c r="NZ20" s="117"/>
      <c r="OA20" s="117"/>
      <c r="OB20" s="117"/>
      <c r="OC20" s="117"/>
      <c r="OD20" s="117"/>
      <c r="OE20" s="117"/>
      <c r="OF20" s="117"/>
      <c r="OG20" s="117"/>
      <c r="OH20" s="117"/>
      <c r="OI20" s="117"/>
      <c r="OJ20" s="117"/>
      <c r="OK20" s="117"/>
      <c r="OL20" s="117"/>
      <c r="OM20" s="117"/>
      <c r="ON20" s="117"/>
      <c r="OO20" s="117"/>
      <c r="OP20" s="117"/>
      <c r="OQ20" s="117"/>
      <c r="OR20" s="117"/>
      <c r="OS20" s="117"/>
      <c r="OT20" s="117"/>
      <c r="OU20" s="117"/>
      <c r="OV20" s="117"/>
      <c r="OW20" s="117"/>
      <c r="OX20" s="117"/>
      <c r="OY20" s="117"/>
      <c r="OZ20" s="117"/>
      <c r="PA20" s="117"/>
      <c r="PB20" s="117"/>
      <c r="PC20" s="117"/>
      <c r="PD20" s="117"/>
      <c r="PE20" s="117"/>
      <c r="PF20" s="117"/>
      <c r="PG20" s="117"/>
      <c r="PH20" s="117"/>
      <c r="PI20" s="117"/>
      <c r="PJ20" s="117"/>
      <c r="PK20" s="117"/>
      <c r="PL20" s="117"/>
      <c r="PM20" s="117"/>
      <c r="PN20" s="117"/>
      <c r="PO20" s="117"/>
      <c r="PP20" s="117"/>
      <c r="PQ20" s="117"/>
      <c r="PR20" s="117"/>
      <c r="PS20" s="117"/>
      <c r="PT20" s="117"/>
      <c r="PU20" s="117"/>
      <c r="PV20" s="117"/>
      <c r="PW20" s="117"/>
      <c r="PX20" s="117"/>
      <c r="PY20" s="117"/>
      <c r="PZ20" s="117"/>
      <c r="QA20" s="117"/>
      <c r="QB20" s="117"/>
      <c r="QC20" s="117"/>
      <c r="QD20" s="117"/>
      <c r="QE20" s="117"/>
      <c r="QF20" s="117"/>
      <c r="QG20" s="117"/>
      <c r="QH20" s="117"/>
      <c r="QI20" s="117"/>
      <c r="QJ20" s="117"/>
      <c r="QK20" s="117"/>
      <c r="QL20" s="117"/>
      <c r="QM20" s="117"/>
      <c r="QN20" s="117"/>
      <c r="QO20" s="117"/>
      <c r="QP20" s="117"/>
      <c r="QQ20" s="117"/>
      <c r="QR20" s="117"/>
      <c r="QS20" s="117"/>
      <c r="QT20" s="117"/>
      <c r="QU20" s="117"/>
      <c r="QV20" s="117"/>
      <c r="QW20" s="117"/>
      <c r="QX20" s="117"/>
      <c r="QY20" s="117"/>
      <c r="QZ20" s="117"/>
      <c r="RA20" s="117"/>
      <c r="RB20" s="117"/>
      <c r="RC20" s="117"/>
      <c r="RD20" s="117"/>
      <c r="RE20" s="117"/>
      <c r="RF20" s="117"/>
      <c r="RG20" s="117"/>
      <c r="RH20" s="117"/>
      <c r="RI20" s="117"/>
      <c r="RJ20" s="117"/>
      <c r="RK20" s="117"/>
      <c r="RL20" s="117"/>
      <c r="RM20" s="117"/>
      <c r="RN20" s="117"/>
      <c r="RO20" s="117"/>
      <c r="RP20" s="117"/>
      <c r="RQ20" s="117"/>
      <c r="RR20" s="117"/>
      <c r="RS20" s="117"/>
      <c r="RT20" s="117"/>
      <c r="RU20" s="117"/>
      <c r="RV20" s="117"/>
      <c r="RW20" s="117"/>
      <c r="RX20" s="117"/>
      <c r="RY20" s="117"/>
      <c r="RZ20" s="117"/>
      <c r="SA20" s="117"/>
      <c r="SB20" s="117"/>
      <c r="SC20" s="117"/>
      <c r="SD20" s="117"/>
      <c r="SE20" s="117"/>
      <c r="SF20" s="117"/>
      <c r="SG20" s="117"/>
      <c r="SH20" s="117"/>
      <c r="SI20" s="117"/>
      <c r="SJ20" s="117"/>
      <c r="SK20" s="117"/>
      <c r="SL20" s="117"/>
      <c r="SM20" s="117"/>
      <c r="SN20" s="117"/>
      <c r="SO20" s="117"/>
      <c r="SP20" s="117"/>
      <c r="SQ20" s="117"/>
      <c r="SR20" s="117"/>
      <c r="SS20" s="117"/>
      <c r="ST20" s="117"/>
      <c r="SU20" s="117"/>
      <c r="SV20" s="117"/>
      <c r="SW20" s="117"/>
      <c r="SX20" s="117"/>
      <c r="SY20" s="117"/>
      <c r="SZ20" s="117"/>
      <c r="TA20" s="117"/>
      <c r="TB20" s="117"/>
      <c r="TC20" s="117"/>
      <c r="TD20" s="117"/>
      <c r="TE20" s="117"/>
      <c r="TF20" s="117"/>
      <c r="TG20" s="117"/>
      <c r="TH20" s="117"/>
      <c r="TI20" s="117"/>
      <c r="TJ20" s="117"/>
      <c r="TK20" s="117"/>
      <c r="TL20" s="117"/>
      <c r="TM20" s="117"/>
      <c r="TN20" s="117"/>
      <c r="TO20" s="117"/>
      <c r="TP20" s="117"/>
      <c r="TQ20" s="117"/>
      <c r="TR20" s="117"/>
      <c r="TS20" s="117"/>
      <c r="TT20" s="117"/>
      <c r="TU20" s="117"/>
      <c r="TV20" s="117"/>
      <c r="TW20" s="117"/>
      <c r="TX20" s="117"/>
      <c r="TY20" s="117"/>
      <c r="TZ20" s="117"/>
      <c r="UA20" s="117"/>
      <c r="UB20" s="117"/>
      <c r="UC20" s="117"/>
      <c r="UD20" s="117"/>
      <c r="UE20" s="117"/>
      <c r="UF20" s="117"/>
      <c r="UG20" s="117"/>
      <c r="UH20" s="117"/>
      <c r="UI20" s="117"/>
      <c r="UJ20" s="117"/>
      <c r="UK20" s="117"/>
      <c r="UL20" s="117"/>
      <c r="UM20" s="117"/>
      <c r="UN20" s="117"/>
      <c r="UO20" s="117"/>
      <c r="UP20" s="117"/>
      <c r="UQ20" s="117"/>
      <c r="UR20" s="117"/>
      <c r="US20" s="117"/>
      <c r="UT20" s="117"/>
      <c r="UU20" s="117"/>
      <c r="UV20" s="117"/>
      <c r="UW20" s="117"/>
      <c r="UX20" s="117"/>
      <c r="UY20" s="117"/>
      <c r="UZ20" s="117"/>
      <c r="VA20" s="117"/>
      <c r="VB20" s="117"/>
      <c r="VC20" s="117"/>
      <c r="VD20" s="117"/>
      <c r="VE20" s="117"/>
      <c r="VF20" s="117"/>
      <c r="VG20" s="117"/>
      <c r="VH20" s="117"/>
      <c r="VI20" s="117"/>
      <c r="VJ20" s="117"/>
      <c r="VK20" s="117"/>
      <c r="VL20" s="117"/>
      <c r="VM20" s="117"/>
      <c r="VN20" s="117"/>
      <c r="VO20" s="117"/>
      <c r="VP20" s="117"/>
      <c r="VQ20" s="117"/>
      <c r="VR20" s="117"/>
      <c r="VS20" s="117"/>
      <c r="VT20" s="117"/>
      <c r="VU20" s="117"/>
      <c r="VV20" s="117"/>
      <c r="VW20" s="117"/>
      <c r="VX20" s="117"/>
      <c r="VY20" s="117"/>
      <c r="VZ20" s="117"/>
      <c r="WA20" s="117"/>
      <c r="WB20" s="117"/>
      <c r="WC20" s="117"/>
      <c r="WD20" s="117"/>
      <c r="WE20" s="117"/>
      <c r="WF20" s="117"/>
      <c r="WG20" s="117"/>
      <c r="WH20" s="117"/>
      <c r="WI20" s="117"/>
      <c r="WJ20" s="117"/>
      <c r="WK20" s="117"/>
      <c r="WL20" s="117"/>
      <c r="WM20" s="117"/>
      <c r="WN20" s="117"/>
      <c r="WO20" s="117"/>
      <c r="WP20" s="117"/>
      <c r="WQ20" s="117"/>
      <c r="WR20" s="117"/>
      <c r="WS20" s="117"/>
      <c r="WT20" s="117"/>
      <c r="WU20" s="117"/>
      <c r="WV20" s="117"/>
      <c r="WW20" s="117"/>
      <c r="WX20" s="117"/>
      <c r="WY20" s="117"/>
      <c r="WZ20" s="117"/>
      <c r="XA20" s="117"/>
      <c r="XB20" s="117"/>
      <c r="XC20" s="117"/>
      <c r="XD20" s="117"/>
      <c r="XE20" s="117"/>
      <c r="XF20" s="117"/>
      <c r="XG20" s="117"/>
      <c r="XH20" s="117"/>
      <c r="XI20" s="117"/>
      <c r="XJ20" s="117"/>
      <c r="XK20" s="117"/>
      <c r="XL20" s="117"/>
      <c r="XM20" s="117"/>
      <c r="XN20" s="117"/>
      <c r="XO20" s="117"/>
      <c r="XP20" s="117"/>
      <c r="XQ20" s="117"/>
      <c r="XR20" s="117"/>
      <c r="XS20" s="117"/>
      <c r="XT20" s="117"/>
      <c r="XU20" s="117"/>
      <c r="XV20" s="117"/>
      <c r="XW20" s="117"/>
      <c r="XX20" s="117"/>
      <c r="XY20" s="117"/>
      <c r="XZ20" s="117"/>
      <c r="YA20" s="117"/>
      <c r="YB20" s="117"/>
      <c r="YC20" s="117"/>
      <c r="YD20" s="117"/>
      <c r="YE20" s="117"/>
      <c r="YF20" s="117"/>
      <c r="YG20" s="117"/>
      <c r="YH20" s="117"/>
      <c r="YI20" s="117"/>
      <c r="YJ20" s="117"/>
      <c r="YK20" s="117"/>
      <c r="YL20" s="117"/>
      <c r="YM20" s="117"/>
      <c r="YN20" s="117"/>
      <c r="YO20" s="117"/>
      <c r="YP20" s="117"/>
      <c r="YQ20" s="117"/>
      <c r="YR20" s="117"/>
      <c r="YS20" s="117"/>
      <c r="YT20" s="117"/>
      <c r="YU20" s="117"/>
      <c r="YV20" s="117"/>
      <c r="YW20" s="117"/>
      <c r="YX20" s="117"/>
      <c r="YY20" s="117"/>
      <c r="YZ20" s="117"/>
      <c r="ZA20" s="117"/>
      <c r="ZB20" s="117"/>
      <c r="ZC20" s="117"/>
      <c r="ZD20" s="117"/>
      <c r="ZE20" s="117"/>
      <c r="ZF20" s="117"/>
      <c r="ZG20" s="117"/>
      <c r="ZH20" s="117"/>
      <c r="ZI20" s="117"/>
      <c r="ZJ20" s="117"/>
      <c r="ZK20" s="117"/>
      <c r="ZL20" s="117"/>
      <c r="ZM20" s="117"/>
      <c r="ZN20" s="117"/>
      <c r="ZO20" s="117"/>
      <c r="ZP20" s="117"/>
      <c r="ZQ20" s="117"/>
      <c r="ZR20" s="117"/>
      <c r="ZS20" s="117"/>
      <c r="ZT20" s="117"/>
      <c r="ZU20" s="117"/>
      <c r="ZV20" s="117"/>
      <c r="ZW20" s="117"/>
      <c r="ZX20" s="117"/>
      <c r="ZY20" s="117"/>
      <c r="ZZ20" s="117"/>
      <c r="AAA20" s="117"/>
      <c r="AAB20" s="117"/>
      <c r="AAC20" s="117"/>
      <c r="AAD20" s="117"/>
      <c r="AAE20" s="117"/>
      <c r="AAF20" s="117"/>
      <c r="AAG20" s="117"/>
      <c r="AAH20" s="117"/>
      <c r="AAI20" s="117"/>
      <c r="AAJ20" s="117"/>
      <c r="AAK20" s="117"/>
      <c r="AAL20" s="117"/>
      <c r="AAM20" s="117"/>
      <c r="AAN20" s="117"/>
      <c r="AAO20" s="117"/>
      <c r="AAP20" s="117"/>
      <c r="AAQ20" s="117"/>
      <c r="AAR20" s="117"/>
      <c r="AAS20" s="117"/>
      <c r="AAT20" s="117"/>
      <c r="AAU20" s="117"/>
      <c r="AAV20" s="117"/>
      <c r="AAW20" s="117"/>
      <c r="AAX20" s="117"/>
      <c r="AAY20" s="117"/>
      <c r="AAZ20" s="117"/>
      <c r="ABA20" s="117"/>
      <c r="ABB20" s="117"/>
      <c r="ABC20" s="117"/>
      <c r="ABD20" s="117"/>
      <c r="ABE20" s="117"/>
      <c r="ABF20" s="117"/>
      <c r="ABG20" s="117"/>
      <c r="ABH20" s="117"/>
      <c r="ABI20" s="117"/>
      <c r="ABJ20" s="117"/>
      <c r="ABK20" s="117"/>
      <c r="ABL20" s="117"/>
      <c r="ABM20" s="117"/>
      <c r="ABN20" s="117"/>
      <c r="ABO20" s="117"/>
      <c r="ABP20" s="117"/>
      <c r="ABQ20" s="117"/>
      <c r="ABR20" s="117"/>
      <c r="ABS20" s="117"/>
      <c r="ABT20" s="117"/>
      <c r="ABU20" s="117"/>
      <c r="ABV20" s="117"/>
      <c r="ABW20" s="117"/>
      <c r="ABX20" s="117"/>
      <c r="ABY20" s="117"/>
      <c r="ABZ20" s="117"/>
      <c r="ACA20" s="117"/>
      <c r="ACB20" s="117"/>
      <c r="ACC20" s="117"/>
      <c r="ACD20" s="117"/>
      <c r="ACE20" s="117"/>
      <c r="ACF20" s="117"/>
      <c r="ACG20" s="117"/>
      <c r="ACH20" s="117"/>
      <c r="ACI20" s="117"/>
      <c r="ACJ20" s="117"/>
      <c r="ACK20" s="117"/>
      <c r="ACL20" s="117"/>
      <c r="ACM20" s="117"/>
      <c r="ACN20" s="117"/>
      <c r="ACO20" s="117"/>
      <c r="ACP20" s="117"/>
      <c r="ACQ20" s="117"/>
      <c r="ACR20" s="117"/>
      <c r="ACS20" s="117"/>
      <c r="ACT20" s="117"/>
      <c r="ACU20" s="117"/>
      <c r="ACV20" s="117"/>
      <c r="ACW20" s="117"/>
      <c r="ACX20" s="117"/>
      <c r="ACY20" s="117"/>
      <c r="ACZ20" s="117"/>
      <c r="ADA20" s="117"/>
      <c r="ADB20" s="117"/>
      <c r="ADC20" s="117"/>
      <c r="ADD20" s="117"/>
      <c r="ADE20" s="117"/>
      <c r="ADF20" s="117"/>
      <c r="ADG20" s="117"/>
      <c r="ADH20" s="117"/>
      <c r="ADI20" s="117"/>
      <c r="ADJ20" s="117"/>
      <c r="ADK20" s="117"/>
      <c r="ADL20" s="117"/>
      <c r="ADM20" s="117"/>
      <c r="ADN20" s="117"/>
      <c r="ADO20" s="117"/>
      <c r="ADP20" s="117"/>
      <c r="ADQ20" s="117"/>
      <c r="ADR20" s="117"/>
      <c r="ADS20" s="117"/>
      <c r="ADT20" s="117"/>
      <c r="ADU20" s="117"/>
      <c r="ADV20" s="117"/>
      <c r="ADW20" s="117"/>
      <c r="ADX20" s="117"/>
      <c r="ADY20" s="117"/>
      <c r="ADZ20" s="117"/>
      <c r="AEA20" s="117"/>
      <c r="AEB20" s="117"/>
      <c r="AEC20" s="117"/>
      <c r="AED20" s="117"/>
      <c r="AEE20" s="117"/>
      <c r="AEF20" s="117"/>
      <c r="AEG20" s="117"/>
      <c r="AEH20" s="117"/>
      <c r="AEI20" s="117"/>
      <c r="AEJ20" s="117"/>
      <c r="AEK20" s="117"/>
      <c r="AEL20" s="117"/>
      <c r="AEM20" s="117"/>
      <c r="AEN20" s="117"/>
      <c r="AEO20" s="117"/>
      <c r="AEP20" s="117"/>
      <c r="AEQ20" s="117"/>
      <c r="AER20" s="117"/>
      <c r="AES20" s="117"/>
      <c r="AET20" s="117"/>
      <c r="AEU20" s="117"/>
      <c r="AEV20" s="117"/>
      <c r="AEW20" s="117"/>
      <c r="AEX20" s="117"/>
      <c r="AEY20" s="117"/>
      <c r="AEZ20" s="117"/>
      <c r="AFA20" s="117"/>
      <c r="AFB20" s="117"/>
      <c r="AFC20" s="117"/>
      <c r="AFD20" s="117"/>
      <c r="AFE20" s="117"/>
      <c r="AFF20" s="117"/>
      <c r="AFG20" s="117"/>
      <c r="AFH20" s="117"/>
      <c r="AFI20" s="117"/>
      <c r="AFJ20" s="117"/>
      <c r="AFK20" s="117"/>
      <c r="AFL20" s="117"/>
      <c r="AFM20" s="117"/>
      <c r="AFN20" s="117"/>
      <c r="AFO20" s="117"/>
      <c r="AFP20" s="117"/>
      <c r="AFQ20" s="117"/>
      <c r="AFR20" s="117"/>
      <c r="AFS20" s="117"/>
      <c r="AFT20" s="117"/>
      <c r="AFU20" s="117"/>
      <c r="AFV20" s="117"/>
      <c r="AFW20" s="117"/>
      <c r="AFX20" s="117"/>
      <c r="AFY20" s="117"/>
      <c r="AFZ20" s="117"/>
      <c r="AGA20" s="117"/>
      <c r="AGB20" s="117"/>
      <c r="AGC20" s="117"/>
      <c r="AGD20" s="117"/>
      <c r="AGE20" s="117"/>
      <c r="AGF20" s="117"/>
      <c r="AGG20" s="117"/>
      <c r="AGH20" s="117"/>
      <c r="AGI20" s="117"/>
      <c r="AGJ20" s="117"/>
      <c r="AGK20" s="117"/>
      <c r="AGL20" s="117"/>
      <c r="AGM20" s="117"/>
      <c r="AGN20" s="117"/>
      <c r="AGO20" s="117"/>
      <c r="AGP20" s="117"/>
      <c r="AGQ20" s="117"/>
      <c r="AGR20" s="117"/>
      <c r="AGS20" s="117"/>
      <c r="AGT20" s="117"/>
      <c r="AGU20" s="117"/>
      <c r="AGV20" s="117"/>
      <c r="AGW20" s="117"/>
      <c r="AGX20" s="117"/>
      <c r="AGY20" s="117"/>
      <c r="AGZ20" s="117"/>
      <c r="AHA20" s="117"/>
      <c r="AHB20" s="117"/>
      <c r="AHC20" s="117"/>
      <c r="AHD20" s="117"/>
      <c r="AHE20" s="117"/>
      <c r="AHF20" s="117"/>
      <c r="AHG20" s="117"/>
      <c r="AHH20" s="117"/>
      <c r="AHI20" s="117"/>
      <c r="AHJ20" s="117"/>
      <c r="AHK20" s="117"/>
      <c r="AHL20" s="117"/>
      <c r="AHM20" s="117"/>
      <c r="AHN20" s="117"/>
      <c r="AHO20" s="117"/>
      <c r="AHP20" s="117"/>
      <c r="AHQ20" s="117"/>
      <c r="AHR20" s="117"/>
      <c r="AHS20" s="117"/>
      <c r="AHT20" s="117"/>
      <c r="AHU20" s="117"/>
      <c r="AHV20" s="117"/>
      <c r="AHW20" s="117"/>
      <c r="AHX20" s="117"/>
      <c r="AHY20" s="117"/>
      <c r="AHZ20" s="117"/>
      <c r="AIA20" s="117"/>
      <c r="AIB20" s="117"/>
      <c r="AIC20" s="117"/>
      <c r="AID20" s="117"/>
      <c r="AIE20" s="117"/>
      <c r="AIF20" s="117"/>
      <c r="AIG20" s="117"/>
      <c r="AIH20" s="117"/>
      <c r="AII20" s="117"/>
      <c r="AIJ20" s="117"/>
      <c r="AIK20" s="117"/>
      <c r="AIL20" s="117"/>
      <c r="AIM20" s="117"/>
      <c r="AIN20" s="117"/>
      <c r="AIO20" s="117"/>
      <c r="AIP20" s="117"/>
      <c r="AIQ20" s="117"/>
      <c r="AIR20" s="117"/>
      <c r="AIS20" s="117"/>
      <c r="AIT20" s="117"/>
      <c r="AIU20" s="117"/>
      <c r="AIV20" s="117"/>
      <c r="AIW20" s="117"/>
      <c r="AIX20" s="117"/>
      <c r="AIY20" s="117"/>
      <c r="AIZ20" s="117"/>
      <c r="AJA20" s="117"/>
      <c r="AJB20" s="117"/>
      <c r="AJC20" s="117"/>
      <c r="AJD20" s="117"/>
      <c r="AJE20" s="117"/>
      <c r="AJF20" s="117"/>
      <c r="AJG20" s="117"/>
      <c r="AJH20" s="117"/>
      <c r="AJI20" s="117"/>
      <c r="AJJ20" s="117"/>
      <c r="AJK20" s="117"/>
      <c r="AJL20" s="117"/>
      <c r="AJM20" s="117"/>
      <c r="AJN20" s="117"/>
      <c r="AJO20" s="117"/>
      <c r="AJP20" s="117"/>
      <c r="AJQ20" s="117"/>
      <c r="AJR20" s="117"/>
      <c r="AJS20" s="117"/>
      <c r="AJT20" s="117"/>
      <c r="AJU20" s="117"/>
      <c r="AJV20" s="117"/>
      <c r="AJW20" s="117"/>
      <c r="AJX20" s="117"/>
      <c r="AJY20" s="117"/>
      <c r="AJZ20" s="117"/>
      <c r="AKA20" s="117"/>
      <c r="AKB20" s="117"/>
      <c r="AKC20" s="117"/>
      <c r="AKD20" s="117"/>
      <c r="AKE20" s="117"/>
      <c r="AKF20" s="117"/>
      <c r="AKG20" s="117"/>
      <c r="AKH20" s="117"/>
      <c r="AKI20" s="117"/>
      <c r="AKJ20" s="117"/>
      <c r="AKK20" s="117"/>
      <c r="AKL20" s="117"/>
      <c r="AKM20" s="117"/>
      <c r="AKN20" s="117"/>
      <c r="AKO20" s="117"/>
      <c r="AKP20" s="117"/>
      <c r="AKQ20" s="117"/>
      <c r="AKR20" s="117"/>
      <c r="AKS20" s="117"/>
      <c r="AKT20" s="117"/>
      <c r="AKU20" s="117"/>
      <c r="AKV20" s="117"/>
      <c r="AKW20" s="117"/>
      <c r="AKX20" s="117"/>
      <c r="AKY20" s="117"/>
      <c r="AKZ20" s="117"/>
      <c r="ALA20" s="117"/>
      <c r="ALB20" s="117"/>
      <c r="ALC20" s="117"/>
      <c r="ALD20" s="117"/>
      <c r="ALE20" s="117"/>
      <c r="ALF20" s="117"/>
      <c r="ALG20" s="117"/>
      <c r="ALH20" s="117"/>
      <c r="ALI20" s="117"/>
      <c r="ALJ20" s="117"/>
      <c r="ALK20" s="117"/>
      <c r="ALL20" s="117"/>
      <c r="ALM20" s="117"/>
      <c r="ALN20" s="117"/>
      <c r="ALO20" s="117"/>
      <c r="ALP20" s="117"/>
      <c r="ALQ20" s="117"/>
      <c r="ALR20" s="117"/>
      <c r="ALS20" s="117"/>
      <c r="ALT20" s="117"/>
      <c r="ALU20" s="117"/>
      <c r="ALV20" s="117"/>
      <c r="ALW20" s="117"/>
      <c r="ALX20" s="117"/>
      <c r="ALY20" s="117"/>
      <c r="ALZ20" s="117"/>
      <c r="AMA20" s="117"/>
      <c r="AMB20" s="117"/>
      <c r="AMC20" s="117"/>
      <c r="AMD20" s="117"/>
      <c r="AME20" s="117"/>
      <c r="AMF20" s="117"/>
      <c r="AMG20" s="117"/>
      <c r="AMH20" s="117"/>
      <c r="AMI20" s="117"/>
      <c r="AMJ20" s="117"/>
      <c r="AMK20" s="117"/>
      <c r="AML20" s="117"/>
      <c r="AMM20" s="117"/>
      <c r="AMN20" s="117"/>
      <c r="AMO20" s="117"/>
      <c r="AMP20" s="117"/>
      <c r="AMQ20" s="117"/>
      <c r="AMR20" s="117"/>
      <c r="AMS20" s="117"/>
      <c r="AMT20" s="117"/>
      <c r="AMU20" s="117"/>
      <c r="AMV20" s="117"/>
      <c r="AMW20" s="117"/>
      <c r="AMX20" s="117"/>
      <c r="AMY20" s="117"/>
      <c r="AMZ20" s="117"/>
      <c r="ANA20" s="117"/>
      <c r="ANB20" s="117"/>
      <c r="ANC20" s="117"/>
      <c r="AND20" s="117"/>
      <c r="ANE20" s="117"/>
      <c r="ANF20" s="117"/>
      <c r="ANG20" s="117"/>
      <c r="ANH20" s="117"/>
      <c r="ANI20" s="117"/>
      <c r="ANJ20" s="117"/>
      <c r="ANK20" s="117"/>
      <c r="ANL20" s="117"/>
      <c r="ANM20" s="117"/>
      <c r="ANN20" s="117"/>
      <c r="ANO20" s="117"/>
      <c r="ANP20" s="117"/>
      <c r="ANQ20" s="117"/>
      <c r="ANR20" s="117"/>
      <c r="ANS20" s="117"/>
      <c r="ANT20" s="117"/>
      <c r="ANU20" s="117"/>
      <c r="ANV20" s="117"/>
      <c r="ANW20" s="117"/>
      <c r="ANX20" s="117"/>
      <c r="ANY20" s="117"/>
      <c r="ANZ20" s="117"/>
      <c r="AOA20" s="117"/>
      <c r="AOB20" s="117"/>
      <c r="AOC20" s="117"/>
      <c r="AOD20" s="117"/>
      <c r="AOE20" s="117"/>
      <c r="AOF20" s="117"/>
      <c r="AOG20" s="117"/>
      <c r="AOH20" s="117"/>
      <c r="AOI20" s="117"/>
      <c r="AOJ20" s="117"/>
      <c r="AOK20" s="117"/>
      <c r="AOL20" s="117"/>
      <c r="AOM20" s="117"/>
      <c r="AON20" s="117"/>
      <c r="AOO20" s="117"/>
      <c r="AOP20" s="117"/>
      <c r="AOQ20" s="117"/>
      <c r="AOR20" s="117"/>
      <c r="AOS20" s="117"/>
      <c r="AOT20" s="117"/>
      <c r="AOU20" s="117"/>
      <c r="AOV20" s="117"/>
      <c r="AOW20" s="117"/>
      <c r="AOX20" s="117"/>
      <c r="AOY20" s="117"/>
      <c r="AOZ20" s="117"/>
      <c r="APA20" s="117"/>
      <c r="APB20" s="117"/>
      <c r="APC20" s="117"/>
      <c r="APD20" s="117"/>
      <c r="APE20" s="117"/>
      <c r="APF20" s="117"/>
      <c r="APG20" s="117"/>
      <c r="APH20" s="117"/>
      <c r="API20" s="117"/>
      <c r="APJ20" s="117"/>
      <c r="APK20" s="117"/>
      <c r="APL20" s="117"/>
      <c r="APM20" s="117"/>
      <c r="APN20" s="117"/>
      <c r="APO20" s="117"/>
      <c r="APP20" s="117"/>
      <c r="APQ20" s="117"/>
      <c r="APR20" s="117"/>
      <c r="APS20" s="117"/>
      <c r="APT20" s="117"/>
      <c r="APU20" s="117"/>
      <c r="APV20" s="117"/>
      <c r="APW20" s="117"/>
      <c r="APX20" s="117"/>
      <c r="APY20" s="117"/>
      <c r="APZ20" s="117"/>
      <c r="AQA20" s="117"/>
      <c r="AQB20" s="117"/>
      <c r="AQC20" s="117"/>
      <c r="AQD20" s="117"/>
      <c r="AQE20" s="117"/>
      <c r="AQF20" s="117"/>
      <c r="AQG20" s="117"/>
      <c r="AQH20" s="117"/>
      <c r="AQI20" s="117"/>
      <c r="AQJ20" s="117"/>
      <c r="AQK20" s="117"/>
      <c r="AQL20" s="117"/>
      <c r="AQM20" s="117"/>
      <c r="AQN20" s="117"/>
      <c r="AQO20" s="117"/>
      <c r="AQP20" s="117"/>
      <c r="AQQ20" s="117"/>
      <c r="AQR20" s="117"/>
      <c r="AQS20" s="117"/>
      <c r="AQT20" s="117"/>
      <c r="AQU20" s="117"/>
      <c r="AQV20" s="117"/>
      <c r="AQW20" s="117"/>
      <c r="AQX20" s="117"/>
      <c r="AQY20" s="117"/>
      <c r="AQZ20" s="117"/>
      <c r="ARA20" s="117"/>
      <c r="ARB20" s="117"/>
      <c r="ARC20" s="117"/>
      <c r="ARD20" s="117"/>
      <c r="ARE20" s="117"/>
      <c r="ARF20" s="117"/>
      <c r="ARG20" s="117"/>
      <c r="ARH20" s="117"/>
      <c r="ARI20" s="117"/>
      <c r="ARJ20" s="117"/>
      <c r="ARK20" s="117"/>
      <c r="ARL20" s="117"/>
      <c r="ARM20" s="117"/>
      <c r="ARN20" s="117"/>
      <c r="ARO20" s="117"/>
      <c r="ARP20" s="117"/>
      <c r="ARQ20" s="117"/>
      <c r="ARR20" s="117"/>
      <c r="ARS20" s="117"/>
      <c r="ART20" s="117"/>
      <c r="ARU20" s="117"/>
      <c r="ARV20" s="117"/>
      <c r="ARW20" s="117"/>
      <c r="ARX20" s="117"/>
      <c r="ARY20" s="117"/>
      <c r="ARZ20" s="117"/>
      <c r="ASA20" s="117"/>
      <c r="ASB20" s="117"/>
      <c r="ASC20" s="117"/>
      <c r="ASD20" s="117"/>
      <c r="ASE20" s="117"/>
      <c r="ASF20" s="117"/>
      <c r="ASG20" s="117"/>
      <c r="ASH20" s="117"/>
      <c r="ASI20" s="117"/>
      <c r="ASJ20" s="117"/>
      <c r="ASK20" s="117"/>
      <c r="ASL20" s="117"/>
      <c r="ASM20" s="117"/>
      <c r="ASN20" s="117"/>
      <c r="ASO20" s="117"/>
      <c r="ASP20" s="117"/>
      <c r="ASQ20" s="117"/>
      <c r="ASR20" s="117"/>
      <c r="ASS20" s="117"/>
      <c r="AST20" s="117"/>
      <c r="ASU20" s="117"/>
      <c r="ASV20" s="117"/>
      <c r="ASW20" s="117"/>
      <c r="ASX20" s="117"/>
      <c r="ASY20" s="117"/>
      <c r="ASZ20" s="117"/>
      <c r="ATA20" s="117"/>
      <c r="ATB20" s="117"/>
      <c r="ATC20" s="117"/>
      <c r="ATD20" s="117"/>
      <c r="ATE20" s="117"/>
      <c r="ATF20" s="117"/>
      <c r="ATG20" s="117"/>
      <c r="ATH20" s="117"/>
      <c r="ATI20" s="117"/>
      <c r="ATJ20" s="117"/>
      <c r="ATK20" s="117"/>
      <c r="ATL20" s="117"/>
      <c r="ATM20" s="117"/>
      <c r="ATN20" s="117"/>
      <c r="ATO20" s="117"/>
      <c r="ATP20" s="117"/>
      <c r="ATQ20" s="117"/>
      <c r="ATR20" s="117"/>
      <c r="ATS20" s="117"/>
      <c r="ATT20" s="117"/>
      <c r="ATU20" s="117"/>
      <c r="ATV20" s="117"/>
      <c r="ATW20" s="117"/>
      <c r="ATX20" s="117"/>
      <c r="ATY20" s="117"/>
      <c r="ATZ20" s="117"/>
      <c r="AUA20" s="117"/>
      <c r="AUB20" s="117"/>
      <c r="AUC20" s="117"/>
      <c r="AUD20" s="117"/>
      <c r="AUE20" s="117"/>
      <c r="AUF20" s="117"/>
      <c r="AUG20" s="117"/>
      <c r="AUH20" s="117"/>
      <c r="AUI20" s="117"/>
      <c r="AUJ20" s="117"/>
      <c r="AUK20" s="117"/>
      <c r="AUL20" s="117"/>
      <c r="AUM20" s="117"/>
      <c r="AUN20" s="117"/>
      <c r="AUO20" s="117"/>
      <c r="AUP20" s="117"/>
      <c r="AUQ20" s="117"/>
      <c r="AUR20" s="117"/>
      <c r="AUS20" s="117"/>
      <c r="AUT20" s="117"/>
      <c r="AUU20" s="117"/>
      <c r="AUV20" s="117"/>
      <c r="AUW20" s="117"/>
      <c r="AUX20" s="117"/>
      <c r="AUY20" s="117"/>
      <c r="AUZ20" s="117"/>
      <c r="AVA20" s="117"/>
      <c r="AVB20" s="117"/>
      <c r="AVC20" s="117"/>
      <c r="AVD20" s="117"/>
      <c r="AVE20" s="117"/>
      <c r="AVF20" s="117"/>
      <c r="AVG20" s="117"/>
      <c r="AVH20" s="117"/>
      <c r="AVI20" s="117"/>
      <c r="AVJ20" s="117"/>
      <c r="AVK20" s="117"/>
      <c r="AVL20" s="117"/>
      <c r="AVM20" s="117"/>
      <c r="AVN20" s="117"/>
      <c r="AVO20" s="117"/>
      <c r="AVP20" s="117"/>
      <c r="AVQ20" s="117"/>
      <c r="AVR20" s="117"/>
      <c r="AVS20" s="117"/>
      <c r="AVT20" s="117"/>
      <c r="AVU20" s="117"/>
      <c r="AVV20" s="117"/>
      <c r="AVW20" s="117"/>
      <c r="AVX20" s="117"/>
      <c r="AVY20" s="117"/>
      <c r="AVZ20" s="117"/>
      <c r="AWA20" s="117"/>
      <c r="AWB20" s="117"/>
      <c r="AWC20" s="117"/>
      <c r="AWD20" s="117"/>
      <c r="AWE20" s="117"/>
      <c r="AWF20" s="117"/>
      <c r="AWG20" s="117"/>
      <c r="AWH20" s="117"/>
      <c r="AWI20" s="117"/>
      <c r="AWJ20" s="117"/>
      <c r="AWK20" s="117"/>
      <c r="AWL20" s="117"/>
      <c r="AWM20" s="117"/>
      <c r="AWN20" s="117"/>
      <c r="AWO20" s="117"/>
      <c r="AWP20" s="117"/>
      <c r="AWQ20" s="117"/>
      <c r="AWR20" s="117"/>
      <c r="AWS20" s="117"/>
      <c r="AWT20" s="117"/>
      <c r="AWU20" s="117"/>
      <c r="AWV20" s="117"/>
      <c r="AWW20" s="117"/>
      <c r="AWX20" s="117"/>
      <c r="AWY20" s="117"/>
      <c r="AWZ20" s="117"/>
      <c r="AXA20" s="117"/>
      <c r="AXB20" s="117"/>
      <c r="AXC20" s="117"/>
      <c r="AXD20" s="117"/>
      <c r="AXE20" s="117"/>
      <c r="AXF20" s="117"/>
      <c r="AXG20" s="117"/>
      <c r="AXH20" s="117"/>
      <c r="AXI20" s="117"/>
      <c r="AXJ20" s="117"/>
      <c r="AXK20" s="117"/>
      <c r="AXL20" s="117"/>
      <c r="AXM20" s="117"/>
      <c r="AXN20" s="117"/>
      <c r="AXO20" s="117"/>
      <c r="AXP20" s="117"/>
      <c r="AXQ20" s="117"/>
      <c r="AXR20" s="117"/>
      <c r="AXS20" s="117"/>
      <c r="AXT20" s="117"/>
      <c r="AXU20" s="117"/>
      <c r="AXV20" s="117"/>
      <c r="AXW20" s="117"/>
      <c r="AXX20" s="117"/>
      <c r="AXY20" s="117"/>
      <c r="AXZ20" s="117"/>
      <c r="AYA20" s="117"/>
      <c r="AYB20" s="117"/>
      <c r="AYC20" s="117"/>
      <c r="AYD20" s="117"/>
      <c r="AYE20" s="117"/>
      <c r="AYF20" s="117"/>
      <c r="AYG20" s="117"/>
      <c r="AYH20" s="117"/>
      <c r="AYI20" s="117"/>
      <c r="AYJ20" s="117"/>
      <c r="AYK20" s="117"/>
      <c r="AYL20" s="117"/>
      <c r="AYM20" s="117"/>
      <c r="AYN20" s="117"/>
      <c r="AYO20" s="117"/>
      <c r="AYP20" s="117"/>
      <c r="AYQ20" s="117"/>
      <c r="AYR20" s="117"/>
      <c r="AYS20" s="117"/>
      <c r="AYT20" s="117"/>
      <c r="AYU20" s="117"/>
      <c r="AYV20" s="117"/>
      <c r="AYW20" s="117"/>
      <c r="AYX20" s="117"/>
      <c r="AYY20" s="117"/>
      <c r="AYZ20" s="117"/>
      <c r="AZA20" s="117"/>
      <c r="AZB20" s="117"/>
      <c r="AZC20" s="117"/>
      <c r="AZD20" s="117"/>
      <c r="AZE20" s="117"/>
      <c r="AZF20" s="117"/>
      <c r="AZG20" s="117"/>
      <c r="AZH20" s="117"/>
      <c r="AZI20" s="117"/>
      <c r="AZJ20" s="117"/>
      <c r="AZK20" s="117"/>
      <c r="AZL20" s="117"/>
      <c r="AZM20" s="117"/>
      <c r="AZN20" s="117"/>
      <c r="AZO20" s="117"/>
      <c r="AZP20" s="117"/>
      <c r="AZQ20" s="117"/>
      <c r="AZR20" s="117"/>
      <c r="AZS20" s="117"/>
      <c r="AZT20" s="117"/>
      <c r="AZU20" s="117"/>
      <c r="AZV20" s="117"/>
      <c r="AZW20" s="117"/>
      <c r="AZX20" s="117"/>
      <c r="AZY20" s="117"/>
      <c r="AZZ20" s="117"/>
      <c r="BAA20" s="117"/>
      <c r="BAB20" s="117"/>
      <c r="BAC20" s="117"/>
      <c r="BAD20" s="117"/>
      <c r="BAE20" s="117"/>
      <c r="BAF20" s="117"/>
      <c r="BAG20" s="117"/>
      <c r="BAH20" s="117"/>
      <c r="BAI20" s="117"/>
      <c r="BAJ20" s="117"/>
      <c r="BAK20" s="117"/>
      <c r="BAL20" s="117"/>
      <c r="BAM20" s="117"/>
      <c r="BAN20" s="117"/>
      <c r="BAO20" s="117"/>
      <c r="BAP20" s="117"/>
      <c r="BAQ20" s="117"/>
      <c r="BAR20" s="117"/>
      <c r="BAS20" s="117"/>
      <c r="BAT20" s="117"/>
      <c r="BAU20" s="117"/>
      <c r="BAV20" s="117"/>
      <c r="BAW20" s="117"/>
      <c r="BAX20" s="117"/>
      <c r="BAY20" s="117"/>
      <c r="BAZ20" s="117"/>
      <c r="BBA20" s="117"/>
      <c r="BBB20" s="117"/>
      <c r="BBC20" s="117"/>
      <c r="BBD20" s="117"/>
      <c r="BBE20" s="117"/>
      <c r="BBF20" s="117"/>
      <c r="BBG20" s="117"/>
      <c r="BBH20" s="117"/>
      <c r="BBI20" s="117"/>
      <c r="BBJ20" s="117"/>
      <c r="BBK20" s="117"/>
      <c r="BBL20" s="117"/>
      <c r="BBM20" s="117"/>
      <c r="BBN20" s="117"/>
      <c r="BBO20" s="117"/>
      <c r="BBP20" s="117"/>
      <c r="BBQ20" s="117"/>
      <c r="BBR20" s="117"/>
      <c r="BBS20" s="117"/>
      <c r="BBT20" s="117"/>
      <c r="BBU20" s="117"/>
      <c r="BBV20" s="117"/>
      <c r="BBW20" s="117"/>
      <c r="BBX20" s="117"/>
      <c r="BBY20" s="117"/>
      <c r="BBZ20" s="117"/>
      <c r="BCA20" s="117"/>
      <c r="BCB20" s="117"/>
      <c r="BCC20" s="117"/>
      <c r="BCD20" s="117"/>
      <c r="BCE20" s="117"/>
      <c r="BCF20" s="117"/>
      <c r="BCG20" s="117"/>
      <c r="BCH20" s="117"/>
      <c r="BCI20" s="117"/>
      <c r="BCJ20" s="117"/>
      <c r="BCK20" s="117"/>
      <c r="BCL20" s="117"/>
      <c r="BCM20" s="117"/>
      <c r="BCN20" s="117"/>
      <c r="BCO20" s="117"/>
      <c r="BCP20" s="117"/>
      <c r="BCQ20" s="117"/>
      <c r="BCR20" s="117"/>
      <c r="BCS20" s="117"/>
      <c r="BCT20" s="117"/>
      <c r="BCU20" s="117"/>
      <c r="BCV20" s="117"/>
      <c r="BCW20" s="117"/>
      <c r="BCX20" s="117"/>
      <c r="BCY20" s="117"/>
      <c r="BCZ20" s="117"/>
      <c r="BDA20" s="117"/>
      <c r="BDB20" s="117"/>
      <c r="BDC20" s="117"/>
      <c r="BDD20" s="117"/>
      <c r="BDE20" s="117"/>
      <c r="BDF20" s="117"/>
      <c r="BDG20" s="117"/>
      <c r="BDH20" s="117"/>
      <c r="BDI20" s="117"/>
      <c r="BDJ20" s="117"/>
      <c r="BDK20" s="117"/>
      <c r="BDL20" s="117"/>
      <c r="BDM20" s="117"/>
      <c r="BDN20" s="117"/>
      <c r="BDO20" s="117"/>
      <c r="BDP20" s="117"/>
      <c r="BDQ20" s="117"/>
      <c r="BDR20" s="117"/>
      <c r="BDS20" s="117"/>
      <c r="BDT20" s="117"/>
      <c r="BDU20" s="117"/>
      <c r="BDV20" s="117"/>
      <c r="BDW20" s="117"/>
      <c r="BDX20" s="117"/>
      <c r="BDY20" s="117"/>
      <c r="BDZ20" s="117"/>
      <c r="BEA20" s="117"/>
      <c r="BEB20" s="117"/>
      <c r="BEC20" s="117"/>
      <c r="BED20" s="117"/>
      <c r="BEE20" s="117"/>
      <c r="BEF20" s="117"/>
      <c r="BEG20" s="117"/>
      <c r="BEH20" s="117"/>
      <c r="BEI20" s="117"/>
      <c r="BEJ20" s="117"/>
      <c r="BEK20" s="117"/>
      <c r="BEL20" s="117"/>
      <c r="BEM20" s="117"/>
      <c r="BEN20" s="117"/>
      <c r="BEO20" s="117"/>
      <c r="BEP20" s="117"/>
      <c r="BEQ20" s="117"/>
      <c r="BER20" s="117"/>
      <c r="BES20" s="117"/>
      <c r="BET20" s="117"/>
      <c r="BEU20" s="117"/>
      <c r="BEV20" s="117"/>
      <c r="BEW20" s="117"/>
      <c r="BEX20" s="117"/>
      <c r="BEY20" s="117"/>
      <c r="BEZ20" s="117"/>
      <c r="BFA20" s="117"/>
      <c r="BFB20" s="117"/>
      <c r="BFC20" s="117"/>
      <c r="BFD20" s="117"/>
      <c r="BFE20" s="117"/>
      <c r="BFF20" s="117"/>
      <c r="BFG20" s="117"/>
      <c r="BFH20" s="117"/>
      <c r="BFI20" s="117"/>
      <c r="BFJ20" s="117"/>
      <c r="BFK20" s="117"/>
      <c r="BFL20" s="117"/>
      <c r="BFM20" s="117"/>
      <c r="BFN20" s="117"/>
      <c r="BFO20" s="117"/>
      <c r="BFP20" s="117"/>
      <c r="BFQ20" s="117"/>
      <c r="BFR20" s="117"/>
      <c r="BFS20" s="117"/>
      <c r="BFT20" s="117"/>
      <c r="BFU20" s="117"/>
      <c r="BFV20" s="117"/>
      <c r="BFW20" s="117"/>
      <c r="BFX20" s="117"/>
      <c r="BFY20" s="117"/>
      <c r="BFZ20" s="117"/>
      <c r="BGA20" s="117"/>
      <c r="BGB20" s="117"/>
      <c r="BGC20" s="117"/>
      <c r="BGD20" s="117"/>
      <c r="BGE20" s="117"/>
      <c r="BGF20" s="117"/>
      <c r="BGG20" s="117"/>
      <c r="BGH20" s="117"/>
      <c r="BGI20" s="117"/>
      <c r="BGJ20" s="117"/>
      <c r="BGK20" s="117"/>
      <c r="BGL20" s="117"/>
      <c r="BGM20" s="117"/>
      <c r="BGN20" s="117"/>
      <c r="BGO20" s="117"/>
      <c r="BGP20" s="117"/>
      <c r="BGQ20" s="117"/>
      <c r="BGR20" s="117"/>
      <c r="BGS20" s="117"/>
      <c r="BGT20" s="117"/>
      <c r="BGU20" s="117"/>
      <c r="BGV20" s="117"/>
      <c r="BGW20" s="117"/>
      <c r="BGX20" s="117"/>
      <c r="BGY20" s="117"/>
      <c r="BGZ20" s="117"/>
      <c r="BHA20" s="117"/>
      <c r="BHB20" s="117"/>
      <c r="BHC20" s="117"/>
      <c r="BHD20" s="117"/>
      <c r="BHE20" s="117"/>
      <c r="BHF20" s="117"/>
      <c r="BHG20" s="117"/>
      <c r="BHH20" s="117"/>
      <c r="BHI20" s="117"/>
      <c r="BHJ20" s="117"/>
      <c r="BHK20" s="117"/>
      <c r="BHL20" s="117"/>
      <c r="BHM20" s="117"/>
      <c r="BHN20" s="117"/>
      <c r="BHO20" s="117"/>
      <c r="BHP20" s="117"/>
      <c r="BHQ20" s="117"/>
      <c r="BHR20" s="117"/>
      <c r="BHS20" s="117"/>
      <c r="BHT20" s="117"/>
      <c r="BHU20" s="117"/>
      <c r="BHV20" s="117"/>
      <c r="BHW20" s="117"/>
      <c r="BHX20" s="117"/>
      <c r="BHY20" s="117"/>
      <c r="BHZ20" s="117"/>
      <c r="BIA20" s="117"/>
      <c r="BIB20" s="117"/>
      <c r="BIC20" s="117"/>
      <c r="BID20" s="117"/>
      <c r="BIE20" s="117"/>
      <c r="BIF20" s="117"/>
      <c r="BIG20" s="117"/>
      <c r="BIH20" s="117"/>
      <c r="BII20" s="117"/>
      <c r="BIJ20" s="117"/>
      <c r="BIK20" s="117"/>
      <c r="BIL20" s="117"/>
      <c r="BIM20" s="117"/>
      <c r="BIN20" s="117"/>
      <c r="BIO20" s="117"/>
      <c r="BIP20" s="117"/>
      <c r="BIQ20" s="117"/>
      <c r="BIR20" s="117"/>
      <c r="BIS20" s="117"/>
      <c r="BIT20" s="117"/>
      <c r="BIU20" s="117"/>
      <c r="BIV20" s="117"/>
      <c r="BIW20" s="117"/>
      <c r="BIX20" s="117"/>
      <c r="BIY20" s="117"/>
      <c r="BIZ20" s="117"/>
      <c r="BJA20" s="117"/>
      <c r="BJB20" s="117"/>
      <c r="BJC20" s="117"/>
      <c r="BJD20" s="117"/>
      <c r="BJE20" s="117"/>
      <c r="BJF20" s="117"/>
      <c r="BJG20" s="117"/>
      <c r="BJH20" s="117"/>
      <c r="BJI20" s="117"/>
      <c r="BJJ20" s="117"/>
      <c r="BJK20" s="117"/>
      <c r="BJL20" s="117"/>
      <c r="BJM20" s="117"/>
      <c r="BJN20" s="117"/>
      <c r="BJO20" s="117"/>
      <c r="BJP20" s="117"/>
      <c r="BJQ20" s="117"/>
      <c r="BJR20" s="117"/>
      <c r="BJS20" s="117"/>
      <c r="BJT20" s="117"/>
      <c r="BJU20" s="117"/>
      <c r="BJV20" s="117"/>
      <c r="BJW20" s="117"/>
      <c r="BJX20" s="117"/>
      <c r="BJY20" s="117"/>
      <c r="BJZ20" s="117"/>
      <c r="BKA20" s="117"/>
      <c r="BKB20" s="117"/>
      <c r="BKC20" s="117"/>
      <c r="BKD20" s="117"/>
      <c r="BKE20" s="117"/>
      <c r="BKF20" s="117"/>
      <c r="BKG20" s="117"/>
      <c r="BKH20" s="117"/>
      <c r="BKI20" s="117"/>
      <c r="BKJ20" s="117"/>
      <c r="BKK20" s="117"/>
      <c r="BKL20" s="117"/>
      <c r="BKM20" s="117"/>
      <c r="BKN20" s="117"/>
      <c r="BKO20" s="117"/>
      <c r="BKP20" s="117"/>
      <c r="BKQ20" s="117"/>
      <c r="BKR20" s="117"/>
      <c r="BKS20" s="117"/>
      <c r="BKT20" s="117"/>
      <c r="BKU20" s="117"/>
      <c r="BKV20" s="117"/>
      <c r="BKW20" s="117"/>
      <c r="BKX20" s="117"/>
      <c r="BKY20" s="117"/>
      <c r="BKZ20" s="117"/>
      <c r="BLA20" s="117"/>
      <c r="BLB20" s="117"/>
      <c r="BLC20" s="117"/>
      <c r="BLD20" s="117"/>
      <c r="BLE20" s="117"/>
      <c r="BLF20" s="117"/>
      <c r="BLG20" s="117"/>
      <c r="BLH20" s="117"/>
      <c r="BLI20" s="117"/>
      <c r="BLJ20" s="117"/>
      <c r="BLK20" s="117"/>
      <c r="BLL20" s="117"/>
      <c r="BLM20" s="117"/>
      <c r="BLN20" s="117"/>
      <c r="BLO20" s="117"/>
      <c r="BLP20" s="117"/>
      <c r="BLQ20" s="117"/>
      <c r="BLR20" s="117"/>
      <c r="BLS20" s="117"/>
      <c r="BLT20" s="117"/>
      <c r="BLU20" s="117"/>
      <c r="BLV20" s="117"/>
      <c r="BLW20" s="117"/>
      <c r="BLX20" s="117"/>
      <c r="BLY20" s="117"/>
      <c r="BLZ20" s="117"/>
      <c r="BMA20" s="117"/>
      <c r="BMB20" s="117"/>
      <c r="BMC20" s="117"/>
      <c r="BMD20" s="117"/>
      <c r="BME20" s="117"/>
      <c r="BMF20" s="117"/>
      <c r="BMG20" s="117"/>
      <c r="BMH20" s="117"/>
      <c r="BMI20" s="117"/>
      <c r="BMJ20" s="117"/>
      <c r="BMK20" s="117"/>
      <c r="BML20" s="117"/>
      <c r="BMM20" s="117"/>
      <c r="BMN20" s="117"/>
      <c r="BMO20" s="117"/>
      <c r="BMP20" s="117"/>
      <c r="BMQ20" s="117"/>
      <c r="BMR20" s="117"/>
      <c r="BMS20" s="117"/>
      <c r="BMT20" s="117"/>
      <c r="BMU20" s="117"/>
      <c r="BMV20" s="117"/>
      <c r="BMW20" s="117"/>
      <c r="BMX20" s="117"/>
      <c r="BMY20" s="117"/>
      <c r="BMZ20" s="117"/>
      <c r="BNA20" s="117"/>
      <c r="BNB20" s="117"/>
      <c r="BNC20" s="117"/>
      <c r="BND20" s="117"/>
      <c r="BNE20" s="117"/>
      <c r="BNF20" s="117"/>
      <c r="BNG20" s="117"/>
      <c r="BNH20" s="117"/>
      <c r="BNI20" s="117"/>
      <c r="BNJ20" s="117"/>
      <c r="BNK20" s="117"/>
      <c r="BNL20" s="117"/>
      <c r="BNM20" s="117"/>
      <c r="BNN20" s="117"/>
      <c r="BNO20" s="117"/>
      <c r="BNP20" s="117"/>
      <c r="BNQ20" s="117"/>
      <c r="BNR20" s="117"/>
      <c r="BNS20" s="117"/>
      <c r="BNT20" s="117"/>
      <c r="BNU20" s="117"/>
      <c r="BNV20" s="117"/>
      <c r="BNW20" s="117"/>
      <c r="BNX20" s="117"/>
      <c r="BNY20" s="117"/>
      <c r="BNZ20" s="117"/>
      <c r="BOA20" s="117"/>
      <c r="BOB20" s="117"/>
      <c r="BOC20" s="117"/>
      <c r="BOD20" s="117"/>
      <c r="BOE20" s="117"/>
      <c r="BOF20" s="117"/>
      <c r="BOG20" s="117"/>
      <c r="BOH20" s="117"/>
      <c r="BOI20" s="117"/>
      <c r="BOJ20" s="117"/>
      <c r="BOK20" s="117"/>
      <c r="BOL20" s="117"/>
      <c r="BOM20" s="117"/>
      <c r="BON20" s="117"/>
      <c r="BOO20" s="117"/>
      <c r="BOP20" s="117"/>
      <c r="BOQ20" s="117"/>
      <c r="BOR20" s="117"/>
      <c r="BOS20" s="117"/>
      <c r="BOT20" s="117"/>
      <c r="BOU20" s="117"/>
      <c r="BOV20" s="117"/>
      <c r="BOW20" s="117"/>
      <c r="BOX20" s="117"/>
      <c r="BOY20" s="117"/>
      <c r="BOZ20" s="117"/>
      <c r="BPA20" s="117"/>
      <c r="BPB20" s="117"/>
      <c r="BPC20" s="117"/>
      <c r="BPD20" s="117"/>
      <c r="BPE20" s="117"/>
      <c r="BPF20" s="117"/>
      <c r="BPG20" s="117"/>
      <c r="BPH20" s="117"/>
      <c r="BPI20" s="117"/>
      <c r="BPJ20" s="117"/>
      <c r="BPK20" s="117"/>
      <c r="BPL20" s="117"/>
      <c r="BPM20" s="117"/>
      <c r="BPN20" s="117"/>
      <c r="BPO20" s="117"/>
      <c r="BPP20" s="117"/>
      <c r="BPQ20" s="117"/>
      <c r="BPR20" s="117"/>
      <c r="BPS20" s="117"/>
      <c r="BPT20" s="117"/>
      <c r="BPU20" s="117"/>
      <c r="BPV20" s="117"/>
      <c r="BPW20" s="117"/>
      <c r="BPX20" s="117"/>
      <c r="BPY20" s="117"/>
      <c r="BPZ20" s="117"/>
      <c r="BQA20" s="117"/>
      <c r="BQB20" s="117"/>
      <c r="BQC20" s="117"/>
      <c r="BQD20" s="117"/>
      <c r="BQE20" s="117"/>
      <c r="BQF20" s="117"/>
      <c r="BQG20" s="117"/>
      <c r="BQH20" s="117"/>
      <c r="BQI20" s="117"/>
      <c r="BQJ20" s="117"/>
      <c r="BQK20" s="117"/>
      <c r="BQL20" s="117"/>
      <c r="BQM20" s="117"/>
      <c r="BQN20" s="117"/>
      <c r="BQO20" s="117"/>
      <c r="BQP20" s="117"/>
      <c r="BQQ20" s="117"/>
      <c r="BQR20" s="117"/>
      <c r="BQS20" s="117"/>
      <c r="BQT20" s="117"/>
      <c r="BQU20" s="117"/>
      <c r="BQV20" s="117"/>
      <c r="BQW20" s="117"/>
      <c r="BQX20" s="117"/>
      <c r="BQY20" s="117"/>
      <c r="BQZ20" s="117"/>
      <c r="BRA20" s="117"/>
      <c r="BRB20" s="117"/>
      <c r="BRC20" s="117"/>
      <c r="BRD20" s="117"/>
      <c r="BRE20" s="117"/>
      <c r="BRF20" s="117"/>
      <c r="BRG20" s="117"/>
      <c r="BRH20" s="117"/>
      <c r="BRI20" s="117"/>
      <c r="BRJ20" s="117"/>
      <c r="BRK20" s="117"/>
      <c r="BRL20" s="117"/>
      <c r="BRM20" s="117"/>
      <c r="BRN20" s="117"/>
      <c r="BRO20" s="117"/>
      <c r="BRP20" s="117"/>
      <c r="BRQ20" s="117"/>
      <c r="BRR20" s="117"/>
      <c r="BRS20" s="117"/>
      <c r="BRT20" s="117"/>
      <c r="BRU20" s="117"/>
      <c r="BRV20" s="117"/>
      <c r="BRW20" s="117"/>
      <c r="BRX20" s="117"/>
      <c r="BRY20" s="117"/>
      <c r="BRZ20" s="117"/>
      <c r="BSA20" s="117"/>
      <c r="BSB20" s="117"/>
      <c r="BSC20" s="117"/>
      <c r="BSD20" s="117"/>
      <c r="BSE20" s="117"/>
      <c r="BSF20" s="117"/>
      <c r="BSG20" s="117"/>
      <c r="BSH20" s="117"/>
      <c r="BSI20" s="117"/>
      <c r="BSJ20" s="117"/>
      <c r="BSK20" s="117"/>
      <c r="BSL20" s="117"/>
      <c r="BSM20" s="117"/>
      <c r="BSN20" s="117"/>
      <c r="BSO20" s="117"/>
      <c r="BSP20" s="117"/>
      <c r="BSQ20" s="117"/>
      <c r="BSR20" s="117"/>
      <c r="BSS20" s="117"/>
      <c r="BST20" s="117"/>
      <c r="BSU20" s="117"/>
      <c r="BSV20" s="117"/>
      <c r="BSW20" s="117"/>
      <c r="BSX20" s="117"/>
      <c r="BSY20" s="117"/>
      <c r="BSZ20" s="117"/>
      <c r="BTA20" s="117"/>
      <c r="BTB20" s="117"/>
      <c r="BTC20" s="117"/>
      <c r="BTD20" s="117"/>
      <c r="BTE20" s="117"/>
      <c r="BTF20" s="117"/>
      <c r="BTG20" s="117"/>
      <c r="BTH20" s="117"/>
      <c r="BTI20" s="117"/>
      <c r="BTJ20" s="117"/>
      <c r="BTK20" s="117"/>
      <c r="BTL20" s="117"/>
      <c r="BTM20" s="117"/>
      <c r="BTN20" s="117"/>
      <c r="BTO20" s="117"/>
      <c r="BTP20" s="117"/>
      <c r="BTQ20" s="117"/>
      <c r="BTR20" s="117"/>
      <c r="BTS20" s="117"/>
      <c r="BTT20" s="117"/>
      <c r="BTU20" s="117"/>
      <c r="BTV20" s="117"/>
      <c r="BTW20" s="117"/>
      <c r="BTX20" s="117"/>
      <c r="BTY20" s="117"/>
      <c r="BTZ20" s="117"/>
      <c r="BUA20" s="117"/>
      <c r="BUB20" s="117"/>
      <c r="BUC20" s="117"/>
      <c r="BUD20" s="117"/>
      <c r="BUE20" s="117"/>
      <c r="BUF20" s="117"/>
      <c r="BUG20" s="117"/>
      <c r="BUH20" s="117"/>
      <c r="BUI20" s="117"/>
      <c r="BUJ20" s="117"/>
      <c r="BUK20" s="117"/>
      <c r="BUL20" s="117"/>
      <c r="BUM20" s="117"/>
      <c r="BUN20" s="117"/>
      <c r="BUO20" s="117"/>
      <c r="BUP20" s="117"/>
      <c r="BUQ20" s="117"/>
      <c r="BUR20" s="117"/>
      <c r="BUS20" s="117"/>
      <c r="BUT20" s="117"/>
      <c r="BUU20" s="117"/>
      <c r="BUV20" s="117"/>
      <c r="BUW20" s="117"/>
      <c r="BUX20" s="117"/>
      <c r="BUY20" s="117"/>
      <c r="BUZ20" s="117"/>
      <c r="BVA20" s="117"/>
      <c r="BVB20" s="117"/>
      <c r="BVC20" s="117"/>
      <c r="BVD20" s="117"/>
      <c r="BVE20" s="117"/>
      <c r="BVF20" s="117"/>
      <c r="BVG20" s="117"/>
      <c r="BVH20" s="117"/>
      <c r="BVI20" s="117"/>
      <c r="BVJ20" s="117"/>
      <c r="BVK20" s="117"/>
      <c r="BVL20" s="117"/>
      <c r="BVM20" s="117"/>
      <c r="BVN20" s="117"/>
      <c r="BVO20" s="117"/>
      <c r="BVP20" s="117"/>
      <c r="BVQ20" s="117"/>
      <c r="BVR20" s="117"/>
      <c r="BVS20" s="117"/>
      <c r="BVT20" s="117"/>
      <c r="BVU20" s="117"/>
      <c r="BVV20" s="117"/>
      <c r="BVW20" s="117"/>
      <c r="BVX20" s="117"/>
      <c r="BVY20" s="117"/>
      <c r="BVZ20" s="117"/>
      <c r="BWA20" s="117"/>
      <c r="BWB20" s="117"/>
      <c r="BWC20" s="117"/>
      <c r="BWD20" s="117"/>
      <c r="BWE20" s="117"/>
      <c r="BWF20" s="117"/>
      <c r="BWG20" s="117"/>
      <c r="BWH20" s="117"/>
      <c r="BWI20" s="117"/>
      <c r="BWJ20" s="117"/>
      <c r="BWK20" s="117"/>
      <c r="BWL20" s="117"/>
      <c r="BWM20" s="117"/>
      <c r="BWN20" s="117"/>
      <c r="BWO20" s="117"/>
      <c r="BWP20" s="117"/>
      <c r="BWQ20" s="117"/>
      <c r="BWR20" s="117"/>
      <c r="BWS20" s="117"/>
      <c r="BWT20" s="117"/>
      <c r="BWU20" s="117"/>
      <c r="BWV20" s="117"/>
      <c r="BWW20" s="117"/>
      <c r="BWX20" s="117"/>
      <c r="BWY20" s="117"/>
      <c r="BWZ20" s="117"/>
      <c r="BXA20" s="117"/>
      <c r="BXB20" s="117"/>
      <c r="BXC20" s="117"/>
      <c r="BXD20" s="117"/>
      <c r="BXE20" s="117"/>
      <c r="BXF20" s="117"/>
      <c r="BXG20" s="117"/>
      <c r="BXH20" s="117"/>
      <c r="BXI20" s="117"/>
      <c r="BXJ20" s="117"/>
      <c r="BXK20" s="117"/>
      <c r="BXL20" s="117"/>
      <c r="BXM20" s="117"/>
      <c r="BXN20" s="117"/>
      <c r="BXO20" s="117"/>
      <c r="BXP20" s="117"/>
      <c r="BXQ20" s="117"/>
      <c r="BXR20" s="117"/>
      <c r="BXS20" s="117"/>
      <c r="BXT20" s="117"/>
      <c r="BXU20" s="117"/>
      <c r="BXV20" s="117"/>
      <c r="BXW20" s="117"/>
      <c r="BXX20" s="117"/>
      <c r="BXY20" s="117"/>
      <c r="BXZ20" s="117"/>
      <c r="BYA20" s="117"/>
      <c r="BYB20" s="117"/>
      <c r="BYC20" s="117"/>
      <c r="BYD20" s="117"/>
      <c r="BYE20" s="117"/>
      <c r="BYF20" s="117"/>
      <c r="BYG20" s="117"/>
      <c r="BYH20" s="117"/>
      <c r="BYI20" s="117"/>
      <c r="BYJ20" s="117"/>
      <c r="BYK20" s="117"/>
      <c r="BYL20" s="117"/>
      <c r="BYM20" s="117"/>
      <c r="BYN20" s="117"/>
      <c r="BYO20" s="117"/>
      <c r="BYP20" s="117"/>
      <c r="BYQ20" s="117"/>
      <c r="BYR20" s="117"/>
      <c r="BYS20" s="117"/>
      <c r="BYT20" s="117"/>
      <c r="BYU20" s="117"/>
      <c r="BYV20" s="117"/>
      <c r="BYW20" s="117"/>
      <c r="BYX20" s="117"/>
      <c r="BYY20" s="117"/>
      <c r="BYZ20" s="117"/>
      <c r="BZA20" s="117"/>
      <c r="BZB20" s="117"/>
      <c r="BZC20" s="117"/>
      <c r="BZD20" s="117"/>
      <c r="BZE20" s="117"/>
      <c r="BZF20" s="117"/>
      <c r="BZG20" s="117"/>
      <c r="BZH20" s="117"/>
      <c r="BZI20" s="117"/>
      <c r="BZJ20" s="117"/>
      <c r="BZK20" s="117"/>
      <c r="BZL20" s="117"/>
      <c r="BZM20" s="117"/>
      <c r="BZN20" s="117"/>
      <c r="BZO20" s="117"/>
      <c r="BZP20" s="117"/>
      <c r="BZQ20" s="117"/>
      <c r="BZR20" s="117"/>
      <c r="BZS20" s="117"/>
      <c r="BZT20" s="117"/>
      <c r="BZU20" s="117"/>
      <c r="BZV20" s="117"/>
      <c r="BZW20" s="117"/>
      <c r="BZX20" s="117"/>
      <c r="BZY20" s="117"/>
      <c r="BZZ20" s="117"/>
      <c r="CAA20" s="117"/>
      <c r="CAB20" s="117"/>
      <c r="CAC20" s="117"/>
      <c r="CAD20" s="117"/>
      <c r="CAE20" s="117"/>
      <c r="CAF20" s="117"/>
      <c r="CAG20" s="117"/>
      <c r="CAH20" s="117"/>
      <c r="CAI20" s="117"/>
      <c r="CAJ20" s="117"/>
      <c r="CAK20" s="117"/>
      <c r="CAL20" s="117"/>
      <c r="CAM20" s="117"/>
      <c r="CAN20" s="117"/>
      <c r="CAO20" s="117"/>
      <c r="CAP20" s="117"/>
      <c r="CAQ20" s="117"/>
      <c r="CAR20" s="117"/>
      <c r="CAS20" s="117"/>
      <c r="CAT20" s="117"/>
      <c r="CAU20" s="117"/>
      <c r="CAV20" s="117"/>
      <c r="CAW20" s="117"/>
      <c r="CAX20" s="117"/>
      <c r="CAY20" s="117"/>
      <c r="CAZ20" s="117"/>
      <c r="CBA20" s="117"/>
      <c r="CBB20" s="117"/>
      <c r="CBC20" s="117"/>
      <c r="CBD20" s="117"/>
      <c r="CBE20" s="117"/>
      <c r="CBF20" s="117"/>
      <c r="CBG20" s="117"/>
      <c r="CBH20" s="117"/>
      <c r="CBI20" s="117"/>
      <c r="CBJ20" s="117"/>
      <c r="CBK20" s="117"/>
      <c r="CBL20" s="117"/>
      <c r="CBM20" s="117"/>
      <c r="CBN20" s="117"/>
      <c r="CBO20" s="117"/>
      <c r="CBP20" s="117"/>
      <c r="CBQ20" s="117"/>
      <c r="CBR20" s="117"/>
      <c r="CBS20" s="117"/>
      <c r="CBT20" s="117"/>
      <c r="CBU20" s="117"/>
      <c r="CBV20" s="117"/>
      <c r="CBW20" s="117"/>
      <c r="CBX20" s="117"/>
      <c r="CBY20" s="117"/>
      <c r="CBZ20" s="117"/>
      <c r="CCA20" s="117"/>
      <c r="CCB20" s="117"/>
      <c r="CCC20" s="117"/>
      <c r="CCD20" s="117"/>
      <c r="CCE20" s="117"/>
      <c r="CCF20" s="117"/>
      <c r="CCG20" s="117"/>
      <c r="CCH20" s="117"/>
      <c r="CCI20" s="117"/>
      <c r="CCJ20" s="117"/>
      <c r="CCK20" s="117"/>
      <c r="CCL20" s="117"/>
      <c r="CCM20" s="117"/>
      <c r="CCN20" s="117"/>
      <c r="CCO20" s="117"/>
      <c r="CCP20" s="117"/>
      <c r="CCQ20" s="117"/>
      <c r="CCR20" s="117"/>
      <c r="CCS20" s="117"/>
      <c r="CCT20" s="117"/>
      <c r="CCU20" s="117"/>
      <c r="CCV20" s="117"/>
      <c r="CCW20" s="117"/>
      <c r="CCX20" s="117"/>
      <c r="CCY20" s="117"/>
      <c r="CCZ20" s="117"/>
      <c r="CDA20" s="117"/>
      <c r="CDB20" s="117"/>
      <c r="CDC20" s="117"/>
      <c r="CDD20" s="117"/>
      <c r="CDE20" s="117"/>
      <c r="CDF20" s="117"/>
      <c r="CDG20" s="117"/>
      <c r="CDH20" s="117"/>
      <c r="CDI20" s="117"/>
      <c r="CDJ20" s="117"/>
      <c r="CDK20" s="117"/>
      <c r="CDL20" s="117"/>
      <c r="CDM20" s="117"/>
      <c r="CDN20" s="117"/>
      <c r="CDO20" s="117"/>
      <c r="CDP20" s="117"/>
      <c r="CDQ20" s="117"/>
      <c r="CDR20" s="117"/>
      <c r="CDS20" s="117"/>
      <c r="CDT20" s="117"/>
      <c r="CDU20" s="117"/>
      <c r="CDV20" s="117"/>
      <c r="CDW20" s="117"/>
      <c r="CDX20" s="117"/>
      <c r="CDY20" s="117"/>
      <c r="CDZ20" s="117"/>
      <c r="CEA20" s="117"/>
      <c r="CEB20" s="117"/>
      <c r="CEC20" s="117"/>
      <c r="CED20" s="117"/>
      <c r="CEE20" s="117"/>
      <c r="CEF20" s="117"/>
      <c r="CEG20" s="117"/>
      <c r="CEH20" s="117"/>
      <c r="CEI20" s="117"/>
      <c r="CEJ20" s="117"/>
      <c r="CEK20" s="117"/>
      <c r="CEL20" s="117"/>
      <c r="CEM20" s="117"/>
      <c r="CEN20" s="117"/>
      <c r="CEO20" s="117"/>
      <c r="CEP20" s="117"/>
      <c r="CEQ20" s="117"/>
      <c r="CER20" s="117"/>
      <c r="CES20" s="117"/>
      <c r="CET20" s="117"/>
      <c r="CEU20" s="117"/>
      <c r="CEV20" s="117"/>
      <c r="CEW20" s="117"/>
      <c r="CEX20" s="117"/>
      <c r="CEY20" s="117"/>
      <c r="CEZ20" s="117"/>
      <c r="CFA20" s="117"/>
      <c r="CFB20" s="117"/>
      <c r="CFC20" s="117"/>
      <c r="CFD20" s="117"/>
      <c r="CFE20" s="117"/>
      <c r="CFF20" s="117"/>
      <c r="CFG20" s="117"/>
      <c r="CFH20" s="117"/>
      <c r="CFI20" s="117"/>
      <c r="CFJ20" s="117"/>
      <c r="CFK20" s="117"/>
      <c r="CFL20" s="117"/>
      <c r="CFM20" s="117"/>
      <c r="CFN20" s="117"/>
      <c r="CFO20" s="117"/>
      <c r="CFP20" s="117"/>
      <c r="CFQ20" s="117"/>
      <c r="CFR20" s="117"/>
      <c r="CFS20" s="117"/>
      <c r="CFT20" s="117"/>
      <c r="CFU20" s="117"/>
      <c r="CFV20" s="117"/>
      <c r="CFW20" s="117"/>
      <c r="CFX20" s="117"/>
      <c r="CFY20" s="117"/>
      <c r="CFZ20" s="117"/>
      <c r="CGA20" s="117"/>
      <c r="CGB20" s="117"/>
      <c r="CGC20" s="117"/>
      <c r="CGD20" s="117"/>
      <c r="CGE20" s="117"/>
      <c r="CGF20" s="117"/>
      <c r="CGG20" s="117"/>
      <c r="CGH20" s="117"/>
      <c r="CGI20" s="117"/>
      <c r="CGJ20" s="117"/>
      <c r="CGK20" s="117"/>
      <c r="CGL20" s="117"/>
      <c r="CGM20" s="117"/>
      <c r="CGN20" s="117"/>
      <c r="CGO20" s="117"/>
      <c r="CGP20" s="117"/>
      <c r="CGQ20" s="117"/>
      <c r="CGR20" s="117"/>
      <c r="CGS20" s="117"/>
      <c r="CGT20" s="117"/>
      <c r="CGU20" s="117"/>
      <c r="CGV20" s="117"/>
      <c r="CGW20" s="117"/>
      <c r="CGX20" s="117"/>
      <c r="CGY20" s="117"/>
      <c r="CGZ20" s="117"/>
      <c r="CHA20" s="117"/>
      <c r="CHB20" s="117"/>
      <c r="CHC20" s="117"/>
      <c r="CHD20" s="117"/>
      <c r="CHE20" s="117"/>
      <c r="CHF20" s="117"/>
      <c r="CHG20" s="117"/>
      <c r="CHH20" s="117"/>
      <c r="CHI20" s="117"/>
      <c r="CHJ20" s="117"/>
      <c r="CHK20" s="117"/>
      <c r="CHL20" s="117"/>
      <c r="CHM20" s="117"/>
      <c r="CHN20" s="117"/>
      <c r="CHO20" s="117"/>
      <c r="CHP20" s="117"/>
      <c r="CHQ20" s="117"/>
      <c r="CHR20" s="117"/>
      <c r="CHS20" s="117"/>
      <c r="CHT20" s="117"/>
      <c r="CHU20" s="117"/>
      <c r="CHV20" s="117"/>
      <c r="CHW20" s="117"/>
      <c r="CHX20" s="117"/>
      <c r="CHY20" s="117"/>
      <c r="CHZ20" s="117"/>
      <c r="CIA20" s="117"/>
      <c r="CIB20" s="117"/>
      <c r="CIC20" s="117"/>
      <c r="CID20" s="117"/>
      <c r="CIE20" s="117"/>
      <c r="CIF20" s="117"/>
      <c r="CIG20" s="117"/>
      <c r="CIH20" s="117"/>
      <c r="CII20" s="117"/>
      <c r="CIJ20" s="117"/>
      <c r="CIK20" s="117"/>
      <c r="CIL20" s="117"/>
      <c r="CIM20" s="117"/>
      <c r="CIN20" s="117"/>
      <c r="CIO20" s="117"/>
      <c r="CIP20" s="117"/>
      <c r="CIQ20" s="117"/>
      <c r="CIR20" s="117"/>
      <c r="CIS20" s="117"/>
      <c r="CIT20" s="117"/>
      <c r="CIU20" s="117"/>
      <c r="CIV20" s="117"/>
      <c r="CIW20" s="117"/>
      <c r="CIX20" s="117"/>
      <c r="CIY20" s="117"/>
      <c r="CIZ20" s="117"/>
      <c r="CJA20" s="117"/>
      <c r="CJB20" s="117"/>
      <c r="CJC20" s="117"/>
      <c r="CJD20" s="117"/>
      <c r="CJE20" s="117"/>
      <c r="CJF20" s="117"/>
      <c r="CJG20" s="117"/>
      <c r="CJH20" s="117"/>
      <c r="CJI20" s="117"/>
      <c r="CJJ20" s="117"/>
      <c r="CJK20" s="117"/>
      <c r="CJL20" s="117"/>
      <c r="CJM20" s="117"/>
      <c r="CJN20" s="117"/>
      <c r="CJO20" s="117"/>
      <c r="CJP20" s="117"/>
      <c r="CJQ20" s="117"/>
      <c r="CJR20" s="117"/>
      <c r="CJS20" s="117"/>
      <c r="CJT20" s="117"/>
      <c r="CJU20" s="117"/>
      <c r="CJV20" s="117"/>
      <c r="CJW20" s="117"/>
      <c r="CJX20" s="117"/>
      <c r="CJY20" s="117"/>
      <c r="CJZ20" s="117"/>
      <c r="CKA20" s="117"/>
      <c r="CKB20" s="117"/>
      <c r="CKC20" s="117"/>
      <c r="CKD20" s="117"/>
      <c r="CKE20" s="117"/>
      <c r="CKF20" s="117"/>
      <c r="CKG20" s="117"/>
      <c r="CKH20" s="117"/>
      <c r="CKI20" s="117"/>
      <c r="CKJ20" s="117"/>
      <c r="CKK20" s="117"/>
      <c r="CKL20" s="117"/>
      <c r="CKM20" s="117"/>
      <c r="CKN20" s="117"/>
      <c r="CKO20" s="117"/>
      <c r="CKP20" s="117"/>
      <c r="CKQ20" s="117"/>
      <c r="CKR20" s="117"/>
      <c r="CKS20" s="117"/>
      <c r="CKT20" s="117"/>
      <c r="CKU20" s="117"/>
      <c r="CKV20" s="117"/>
      <c r="CKW20" s="117"/>
      <c r="CKX20" s="117"/>
      <c r="CKY20" s="117"/>
      <c r="CKZ20" s="117"/>
      <c r="CLA20" s="117"/>
      <c r="CLB20" s="117"/>
      <c r="CLC20" s="117"/>
      <c r="CLD20" s="117"/>
      <c r="CLE20" s="117"/>
      <c r="CLF20" s="117"/>
      <c r="CLG20" s="117"/>
      <c r="CLH20" s="117"/>
      <c r="CLI20" s="117"/>
      <c r="CLJ20" s="117"/>
      <c r="CLK20" s="117"/>
      <c r="CLL20" s="117"/>
      <c r="CLM20" s="117"/>
      <c r="CLN20" s="117"/>
      <c r="CLO20" s="117"/>
      <c r="CLP20" s="117"/>
      <c r="CLQ20" s="117"/>
      <c r="CLR20" s="117"/>
      <c r="CLS20" s="117"/>
      <c r="CLT20" s="117"/>
      <c r="CLU20" s="117"/>
      <c r="CLV20" s="117"/>
      <c r="CLW20" s="117"/>
      <c r="CLX20" s="117"/>
      <c r="CLY20" s="117"/>
      <c r="CLZ20" s="117"/>
      <c r="CMA20" s="117"/>
      <c r="CMB20" s="117"/>
      <c r="CMC20" s="117"/>
      <c r="CMD20" s="117"/>
      <c r="CME20" s="117"/>
      <c r="CMF20" s="117"/>
      <c r="CMG20" s="117"/>
      <c r="CMH20" s="117"/>
      <c r="CMI20" s="117"/>
      <c r="CMJ20" s="117"/>
      <c r="CMK20" s="117"/>
      <c r="CML20" s="117"/>
      <c r="CMM20" s="117"/>
      <c r="CMN20" s="117"/>
      <c r="CMO20" s="117"/>
      <c r="CMP20" s="117"/>
      <c r="CMQ20" s="117"/>
      <c r="CMR20" s="117"/>
      <c r="CMS20" s="117"/>
      <c r="CMT20" s="117"/>
      <c r="CMU20" s="117"/>
      <c r="CMV20" s="117"/>
      <c r="CMW20" s="117"/>
      <c r="CMX20" s="117"/>
      <c r="CMY20" s="117"/>
      <c r="CMZ20" s="117"/>
      <c r="CNA20" s="117"/>
      <c r="CNB20" s="117"/>
      <c r="CNC20" s="117"/>
      <c r="CND20" s="117"/>
      <c r="CNE20" s="117"/>
      <c r="CNF20" s="117"/>
      <c r="CNG20" s="117"/>
      <c r="CNH20" s="117"/>
      <c r="CNI20" s="117"/>
      <c r="CNJ20" s="117"/>
      <c r="CNK20" s="117"/>
      <c r="CNL20" s="117"/>
      <c r="CNM20" s="117"/>
      <c r="CNN20" s="117"/>
      <c r="CNO20" s="117"/>
      <c r="CNP20" s="117"/>
      <c r="CNQ20" s="117"/>
      <c r="CNR20" s="117"/>
      <c r="CNS20" s="117"/>
      <c r="CNT20" s="117"/>
      <c r="CNU20" s="117"/>
      <c r="CNV20" s="117"/>
      <c r="CNW20" s="117"/>
      <c r="CNX20" s="117"/>
      <c r="CNY20" s="117"/>
      <c r="CNZ20" s="117"/>
      <c r="COA20" s="117"/>
      <c r="COB20" s="117"/>
      <c r="COC20" s="117"/>
      <c r="COD20" s="117"/>
      <c r="COE20" s="117"/>
      <c r="COF20" s="117"/>
      <c r="COG20" s="117"/>
      <c r="COH20" s="117"/>
      <c r="COI20" s="117"/>
      <c r="COJ20" s="117"/>
      <c r="COK20" s="117"/>
      <c r="COL20" s="117"/>
      <c r="COM20" s="117"/>
      <c r="CON20" s="117"/>
      <c r="COO20" s="117"/>
      <c r="COP20" s="117"/>
      <c r="COQ20" s="117"/>
      <c r="COR20" s="117"/>
      <c r="COS20" s="117"/>
      <c r="COT20" s="117"/>
      <c r="COU20" s="117"/>
      <c r="COV20" s="117"/>
      <c r="COW20" s="117"/>
      <c r="COX20" s="117"/>
      <c r="COY20" s="117"/>
      <c r="COZ20" s="117"/>
      <c r="CPA20" s="117"/>
      <c r="CPB20" s="117"/>
      <c r="CPC20" s="117"/>
      <c r="CPD20" s="117"/>
      <c r="CPE20" s="117"/>
      <c r="CPF20" s="117"/>
      <c r="CPG20" s="117"/>
      <c r="CPH20" s="117"/>
      <c r="CPI20" s="117"/>
      <c r="CPJ20" s="117"/>
      <c r="CPK20" s="117"/>
      <c r="CPL20" s="117"/>
      <c r="CPM20" s="117"/>
      <c r="CPN20" s="117"/>
      <c r="CPO20" s="117"/>
      <c r="CPP20" s="117"/>
      <c r="CPQ20" s="117"/>
      <c r="CPR20" s="117"/>
      <c r="CPS20" s="117"/>
      <c r="CPT20" s="117"/>
      <c r="CPU20" s="117"/>
      <c r="CPV20" s="117"/>
      <c r="CPW20" s="117"/>
      <c r="CPX20" s="117"/>
      <c r="CPY20" s="117"/>
      <c r="CPZ20" s="117"/>
      <c r="CQA20" s="117"/>
      <c r="CQB20" s="117"/>
      <c r="CQC20" s="117"/>
      <c r="CQD20" s="117"/>
      <c r="CQE20" s="117"/>
      <c r="CQF20" s="117"/>
      <c r="CQG20" s="117"/>
      <c r="CQH20" s="117"/>
      <c r="CQI20" s="117"/>
      <c r="CQJ20" s="117"/>
      <c r="CQK20" s="117"/>
      <c r="CQL20" s="117"/>
      <c r="CQM20" s="117"/>
      <c r="CQN20" s="117"/>
      <c r="CQO20" s="117"/>
      <c r="CQP20" s="117"/>
      <c r="CQQ20" s="117"/>
      <c r="CQR20" s="117"/>
      <c r="CQS20" s="117"/>
      <c r="CQT20" s="117"/>
      <c r="CQU20" s="117"/>
      <c r="CQV20" s="117"/>
      <c r="CQW20" s="117"/>
      <c r="CQX20" s="117"/>
      <c r="CQY20" s="117"/>
      <c r="CQZ20" s="117"/>
      <c r="CRA20" s="117"/>
      <c r="CRB20" s="117"/>
      <c r="CRC20" s="117"/>
      <c r="CRD20" s="117"/>
      <c r="CRE20" s="117"/>
      <c r="CRF20" s="117"/>
      <c r="CRG20" s="117"/>
      <c r="CRH20" s="117"/>
      <c r="CRI20" s="117"/>
      <c r="CRJ20" s="117"/>
      <c r="CRK20" s="117"/>
      <c r="CRL20" s="117"/>
      <c r="CRM20" s="117"/>
      <c r="CRN20" s="117"/>
      <c r="CRO20" s="117"/>
      <c r="CRP20" s="117"/>
      <c r="CRQ20" s="117"/>
      <c r="CRR20" s="117"/>
      <c r="CRS20" s="117"/>
      <c r="CRT20" s="117"/>
      <c r="CRU20" s="117"/>
      <c r="CRV20" s="117"/>
      <c r="CRW20" s="117"/>
      <c r="CRX20" s="117"/>
      <c r="CRY20" s="117"/>
      <c r="CRZ20" s="117"/>
      <c r="CSA20" s="117"/>
      <c r="CSB20" s="117"/>
      <c r="CSC20" s="117"/>
      <c r="CSD20" s="117"/>
      <c r="CSE20" s="117"/>
      <c r="CSF20" s="117"/>
      <c r="CSG20" s="117"/>
      <c r="CSH20" s="117"/>
      <c r="CSI20" s="117"/>
      <c r="CSJ20" s="117"/>
      <c r="CSK20" s="117"/>
      <c r="CSL20" s="117"/>
      <c r="CSM20" s="117"/>
      <c r="CSN20" s="117"/>
      <c r="CSO20" s="117"/>
      <c r="CSP20" s="117"/>
      <c r="CSQ20" s="117"/>
      <c r="CSR20" s="117"/>
      <c r="CSS20" s="117"/>
      <c r="CST20" s="117"/>
      <c r="CSU20" s="117"/>
      <c r="CSV20" s="117"/>
      <c r="CSW20" s="117"/>
      <c r="CSX20" s="117"/>
      <c r="CSY20" s="117"/>
      <c r="CSZ20" s="117"/>
      <c r="CTA20" s="117"/>
      <c r="CTB20" s="117"/>
      <c r="CTC20" s="117"/>
      <c r="CTD20" s="117"/>
      <c r="CTE20" s="117"/>
      <c r="CTF20" s="117"/>
      <c r="CTG20" s="117"/>
      <c r="CTH20" s="117"/>
      <c r="CTI20" s="117"/>
      <c r="CTJ20" s="117"/>
      <c r="CTK20" s="117"/>
      <c r="CTL20" s="117"/>
      <c r="CTM20" s="117"/>
      <c r="CTN20" s="117"/>
      <c r="CTO20" s="117"/>
      <c r="CTP20" s="117"/>
      <c r="CTQ20" s="117"/>
      <c r="CTR20" s="117"/>
      <c r="CTS20" s="117"/>
      <c r="CTT20" s="117"/>
      <c r="CTU20" s="117"/>
      <c r="CTV20" s="117"/>
      <c r="CTW20" s="117"/>
      <c r="CTX20" s="117"/>
      <c r="CTY20" s="117"/>
      <c r="CTZ20" s="117"/>
      <c r="CUA20" s="117"/>
      <c r="CUB20" s="117"/>
      <c r="CUC20" s="117"/>
      <c r="CUD20" s="117"/>
      <c r="CUE20" s="117"/>
      <c r="CUF20" s="117"/>
      <c r="CUG20" s="117"/>
      <c r="CUH20" s="117"/>
      <c r="CUI20" s="117"/>
      <c r="CUJ20" s="117"/>
      <c r="CUK20" s="117"/>
      <c r="CUL20" s="117"/>
      <c r="CUM20" s="117"/>
      <c r="CUN20" s="117"/>
      <c r="CUO20" s="117"/>
      <c r="CUP20" s="117"/>
      <c r="CUQ20" s="117"/>
      <c r="CUR20" s="117"/>
      <c r="CUS20" s="117"/>
      <c r="CUT20" s="117"/>
      <c r="CUU20" s="117"/>
      <c r="CUV20" s="117"/>
      <c r="CUW20" s="117"/>
      <c r="CUX20" s="117"/>
      <c r="CUY20" s="117"/>
      <c r="CUZ20" s="117"/>
      <c r="CVA20" s="117"/>
      <c r="CVB20" s="117"/>
      <c r="CVC20" s="117"/>
      <c r="CVD20" s="117"/>
      <c r="CVE20" s="117"/>
      <c r="CVF20" s="117"/>
      <c r="CVG20" s="117"/>
      <c r="CVH20" s="117"/>
      <c r="CVI20" s="117"/>
      <c r="CVJ20" s="117"/>
      <c r="CVK20" s="117"/>
      <c r="CVL20" s="117"/>
      <c r="CVM20" s="117"/>
      <c r="CVN20" s="117"/>
      <c r="CVO20" s="117"/>
      <c r="CVP20" s="117"/>
      <c r="CVQ20" s="117"/>
      <c r="CVR20" s="117"/>
      <c r="CVS20" s="117"/>
      <c r="CVT20" s="117"/>
      <c r="CVU20" s="117"/>
      <c r="CVV20" s="117"/>
      <c r="CVW20" s="117"/>
      <c r="CVX20" s="117"/>
      <c r="CVY20" s="117"/>
      <c r="CVZ20" s="117"/>
      <c r="CWA20" s="117"/>
      <c r="CWB20" s="117"/>
      <c r="CWC20" s="117"/>
      <c r="CWD20" s="117"/>
      <c r="CWE20" s="117"/>
      <c r="CWF20" s="117"/>
      <c r="CWG20" s="117"/>
      <c r="CWH20" s="117"/>
      <c r="CWI20" s="117"/>
      <c r="CWJ20" s="117"/>
      <c r="CWK20" s="117"/>
      <c r="CWL20" s="117"/>
      <c r="CWM20" s="117"/>
      <c r="CWN20" s="117"/>
      <c r="CWO20" s="117"/>
      <c r="CWP20" s="117"/>
      <c r="CWQ20" s="117"/>
      <c r="CWR20" s="117"/>
      <c r="CWS20" s="117"/>
      <c r="CWT20" s="117"/>
      <c r="CWU20" s="117"/>
      <c r="CWV20" s="117"/>
      <c r="CWW20" s="117"/>
      <c r="CWX20" s="117"/>
      <c r="CWY20" s="117"/>
      <c r="CWZ20" s="117"/>
      <c r="CXA20" s="117"/>
      <c r="CXB20" s="117"/>
      <c r="CXC20" s="117"/>
      <c r="CXD20" s="117"/>
      <c r="CXE20" s="117"/>
      <c r="CXF20" s="117"/>
      <c r="CXG20" s="117"/>
      <c r="CXH20" s="117"/>
      <c r="CXI20" s="117"/>
      <c r="CXJ20" s="117"/>
      <c r="CXK20" s="117"/>
      <c r="CXL20" s="117"/>
      <c r="CXM20" s="117"/>
      <c r="CXN20" s="117"/>
      <c r="CXO20" s="117"/>
      <c r="CXP20" s="117"/>
      <c r="CXQ20" s="117"/>
      <c r="CXR20" s="117"/>
      <c r="CXS20" s="117"/>
      <c r="CXT20" s="117"/>
      <c r="CXU20" s="117"/>
      <c r="CXV20" s="117"/>
      <c r="CXW20" s="117"/>
      <c r="CXX20" s="117"/>
      <c r="CXY20" s="117"/>
      <c r="CXZ20" s="117"/>
      <c r="CYA20" s="117"/>
      <c r="CYB20" s="117"/>
      <c r="CYC20" s="117"/>
      <c r="CYD20" s="117"/>
      <c r="CYE20" s="117"/>
      <c r="CYF20" s="117"/>
      <c r="CYG20" s="117"/>
      <c r="CYH20" s="117"/>
      <c r="CYI20" s="117"/>
      <c r="CYJ20" s="117"/>
      <c r="CYK20" s="117"/>
      <c r="CYL20" s="117"/>
      <c r="CYM20" s="117"/>
      <c r="CYN20" s="117"/>
      <c r="CYO20" s="117"/>
      <c r="CYP20" s="117"/>
      <c r="CYQ20" s="117"/>
      <c r="CYR20" s="117"/>
      <c r="CYS20" s="117"/>
      <c r="CYT20" s="117"/>
      <c r="CYU20" s="117"/>
      <c r="CYV20" s="117"/>
      <c r="CYW20" s="117"/>
      <c r="CYX20" s="117"/>
      <c r="CYY20" s="117"/>
      <c r="CYZ20" s="117"/>
      <c r="CZA20" s="117"/>
      <c r="CZB20" s="117"/>
      <c r="CZC20" s="117"/>
      <c r="CZD20" s="117"/>
      <c r="CZE20" s="117"/>
      <c r="CZF20" s="117"/>
      <c r="CZG20" s="117"/>
      <c r="CZH20" s="117"/>
      <c r="CZI20" s="117"/>
      <c r="CZJ20" s="117"/>
      <c r="CZK20" s="117"/>
      <c r="CZL20" s="117"/>
      <c r="CZM20" s="117"/>
      <c r="CZN20" s="117"/>
      <c r="CZO20" s="117"/>
      <c r="CZP20" s="117"/>
      <c r="CZQ20" s="117"/>
      <c r="CZR20" s="117"/>
      <c r="CZS20" s="117"/>
      <c r="CZT20" s="117"/>
      <c r="CZU20" s="117"/>
      <c r="CZV20" s="117"/>
      <c r="CZW20" s="117"/>
      <c r="CZX20" s="117"/>
      <c r="CZY20" s="117"/>
      <c r="CZZ20" s="117"/>
      <c r="DAA20" s="117"/>
      <c r="DAB20" s="117"/>
      <c r="DAC20" s="117"/>
      <c r="DAD20" s="117"/>
      <c r="DAE20" s="117"/>
      <c r="DAF20" s="117"/>
      <c r="DAG20" s="117"/>
      <c r="DAH20" s="117"/>
      <c r="DAI20" s="117"/>
      <c r="DAJ20" s="117"/>
      <c r="DAK20" s="117"/>
      <c r="DAL20" s="117"/>
      <c r="DAM20" s="117"/>
      <c r="DAN20" s="117"/>
      <c r="DAO20" s="117"/>
      <c r="DAP20" s="117"/>
      <c r="DAQ20" s="117"/>
      <c r="DAR20" s="117"/>
      <c r="DAS20" s="117"/>
      <c r="DAT20" s="117"/>
      <c r="DAU20" s="117"/>
      <c r="DAV20" s="117"/>
      <c r="DAW20" s="117"/>
      <c r="DAX20" s="117"/>
      <c r="DAY20" s="117"/>
      <c r="DAZ20" s="117"/>
      <c r="DBA20" s="117"/>
      <c r="DBB20" s="117"/>
      <c r="DBC20" s="117"/>
      <c r="DBD20" s="117"/>
      <c r="DBE20" s="117"/>
      <c r="DBF20" s="117"/>
      <c r="DBG20" s="117"/>
      <c r="DBH20" s="117"/>
      <c r="DBI20" s="117"/>
      <c r="DBJ20" s="117"/>
      <c r="DBK20" s="117"/>
      <c r="DBL20" s="117"/>
      <c r="DBM20" s="117"/>
      <c r="DBN20" s="117"/>
      <c r="DBO20" s="117"/>
      <c r="DBP20" s="117"/>
      <c r="DBQ20" s="117"/>
      <c r="DBR20" s="117"/>
      <c r="DBS20" s="117"/>
      <c r="DBT20" s="117"/>
      <c r="DBU20" s="117"/>
      <c r="DBV20" s="117"/>
      <c r="DBW20" s="117"/>
      <c r="DBX20" s="117"/>
      <c r="DBY20" s="117"/>
      <c r="DBZ20" s="117"/>
      <c r="DCA20" s="117"/>
      <c r="DCB20" s="117"/>
      <c r="DCC20" s="117"/>
      <c r="DCD20" s="117"/>
      <c r="DCE20" s="117"/>
      <c r="DCF20" s="117"/>
      <c r="DCG20" s="117"/>
      <c r="DCH20" s="117"/>
      <c r="DCI20" s="117"/>
      <c r="DCJ20" s="117"/>
      <c r="DCK20" s="117"/>
      <c r="DCL20" s="117"/>
      <c r="DCM20" s="117"/>
      <c r="DCN20" s="117"/>
      <c r="DCO20" s="117"/>
      <c r="DCP20" s="117"/>
      <c r="DCQ20" s="117"/>
      <c r="DCR20" s="117"/>
      <c r="DCS20" s="117"/>
      <c r="DCT20" s="117"/>
      <c r="DCU20" s="117"/>
      <c r="DCV20" s="117"/>
      <c r="DCW20" s="117"/>
      <c r="DCX20" s="117"/>
      <c r="DCY20" s="117"/>
      <c r="DCZ20" s="117"/>
      <c r="DDA20" s="117"/>
      <c r="DDB20" s="117"/>
      <c r="DDC20" s="117"/>
      <c r="DDD20" s="117"/>
      <c r="DDE20" s="117"/>
      <c r="DDF20" s="117"/>
      <c r="DDG20" s="117"/>
      <c r="DDH20" s="117"/>
      <c r="DDI20" s="117"/>
      <c r="DDJ20" s="117"/>
      <c r="DDK20" s="117"/>
      <c r="DDL20" s="117"/>
      <c r="DDM20" s="117"/>
      <c r="DDN20" s="117"/>
      <c r="DDO20" s="117"/>
      <c r="DDP20" s="117"/>
      <c r="DDQ20" s="117"/>
      <c r="DDR20" s="117"/>
      <c r="DDS20" s="117"/>
      <c r="DDT20" s="117"/>
      <c r="DDU20" s="117"/>
      <c r="DDV20" s="117"/>
      <c r="DDW20" s="117"/>
      <c r="DDX20" s="117"/>
      <c r="DDY20" s="117"/>
      <c r="DDZ20" s="117"/>
      <c r="DEA20" s="117"/>
      <c r="DEB20" s="117"/>
      <c r="DEC20" s="117"/>
      <c r="DED20" s="117"/>
      <c r="DEE20" s="117"/>
      <c r="DEF20" s="117"/>
      <c r="DEG20" s="117"/>
      <c r="DEH20" s="117"/>
      <c r="DEI20" s="117"/>
      <c r="DEJ20" s="117"/>
      <c r="DEK20" s="117"/>
      <c r="DEL20" s="117"/>
      <c r="DEM20" s="117"/>
      <c r="DEN20" s="117"/>
      <c r="DEO20" s="117"/>
      <c r="DEP20" s="117"/>
      <c r="DEQ20" s="117"/>
      <c r="DER20" s="117"/>
      <c r="DES20" s="117"/>
      <c r="DET20" s="117"/>
      <c r="DEU20" s="117"/>
      <c r="DEV20" s="117"/>
      <c r="DEW20" s="117"/>
      <c r="DEX20" s="117"/>
      <c r="DEY20" s="117"/>
      <c r="DEZ20" s="117"/>
      <c r="DFA20" s="117"/>
      <c r="DFB20" s="117"/>
      <c r="DFC20" s="117"/>
      <c r="DFD20" s="117"/>
      <c r="DFE20" s="117"/>
      <c r="DFF20" s="117"/>
      <c r="DFG20" s="117"/>
      <c r="DFH20" s="117"/>
      <c r="DFI20" s="117"/>
      <c r="DFJ20" s="117"/>
      <c r="DFK20" s="117"/>
      <c r="DFL20" s="117"/>
      <c r="DFM20" s="117"/>
      <c r="DFN20" s="117"/>
      <c r="DFO20" s="117"/>
      <c r="DFP20" s="117"/>
      <c r="DFQ20" s="117"/>
      <c r="DFR20" s="117"/>
      <c r="DFS20" s="117"/>
      <c r="DFT20" s="117"/>
      <c r="DFU20" s="117"/>
      <c r="DFV20" s="117"/>
      <c r="DFW20" s="117"/>
      <c r="DFX20" s="117"/>
      <c r="DFY20" s="117"/>
      <c r="DFZ20" s="117"/>
      <c r="DGA20" s="117"/>
      <c r="DGB20" s="117"/>
      <c r="DGC20" s="117"/>
      <c r="DGD20" s="117"/>
      <c r="DGE20" s="117"/>
      <c r="DGF20" s="117"/>
      <c r="DGG20" s="117"/>
      <c r="DGH20" s="117"/>
      <c r="DGI20" s="117"/>
      <c r="DGJ20" s="117"/>
      <c r="DGK20" s="117"/>
      <c r="DGL20" s="117"/>
      <c r="DGM20" s="117"/>
      <c r="DGN20" s="117"/>
      <c r="DGO20" s="117"/>
      <c r="DGP20" s="117"/>
      <c r="DGQ20" s="117"/>
      <c r="DGR20" s="117"/>
      <c r="DGS20" s="117"/>
      <c r="DGT20" s="117"/>
      <c r="DGU20" s="117"/>
      <c r="DGV20" s="117"/>
      <c r="DGW20" s="117"/>
      <c r="DGX20" s="117"/>
      <c r="DGY20" s="117"/>
      <c r="DGZ20" s="117"/>
      <c r="DHA20" s="117"/>
      <c r="DHB20" s="117"/>
      <c r="DHC20" s="117"/>
      <c r="DHD20" s="117"/>
      <c r="DHE20" s="117"/>
      <c r="DHF20" s="117"/>
      <c r="DHG20" s="117"/>
      <c r="DHH20" s="117"/>
      <c r="DHI20" s="117"/>
      <c r="DHJ20" s="117"/>
      <c r="DHK20" s="117"/>
      <c r="DHL20" s="117"/>
      <c r="DHM20" s="117"/>
      <c r="DHN20" s="117"/>
      <c r="DHO20" s="117"/>
      <c r="DHP20" s="117"/>
      <c r="DHQ20" s="117"/>
      <c r="DHR20" s="117"/>
      <c r="DHS20" s="117"/>
      <c r="DHT20" s="117"/>
      <c r="DHU20" s="117"/>
      <c r="DHV20" s="117"/>
      <c r="DHW20" s="117"/>
      <c r="DHX20" s="117"/>
      <c r="DHY20" s="117"/>
      <c r="DHZ20" s="117"/>
      <c r="DIA20" s="117"/>
      <c r="DIB20" s="117"/>
      <c r="DIC20" s="117"/>
      <c r="DID20" s="117"/>
      <c r="DIE20" s="117"/>
      <c r="DIF20" s="117"/>
      <c r="DIG20" s="117"/>
      <c r="DIH20" s="117"/>
      <c r="DII20" s="117"/>
      <c r="DIJ20" s="117"/>
      <c r="DIK20" s="117"/>
      <c r="DIL20" s="117"/>
      <c r="DIM20" s="117"/>
      <c r="DIN20" s="117"/>
      <c r="DIO20" s="117"/>
      <c r="DIP20" s="117"/>
      <c r="DIQ20" s="117"/>
      <c r="DIR20" s="117"/>
      <c r="DIS20" s="117"/>
      <c r="DIT20" s="117"/>
      <c r="DIU20" s="117"/>
      <c r="DIV20" s="117"/>
      <c r="DIW20" s="117"/>
      <c r="DIX20" s="117"/>
      <c r="DIY20" s="117"/>
      <c r="DIZ20" s="117"/>
      <c r="DJA20" s="117"/>
      <c r="DJB20" s="117"/>
      <c r="DJC20" s="117"/>
      <c r="DJD20" s="117"/>
      <c r="DJE20" s="117"/>
      <c r="DJF20" s="117"/>
      <c r="DJG20" s="117"/>
      <c r="DJH20" s="117"/>
      <c r="DJI20" s="117"/>
      <c r="DJJ20" s="117"/>
      <c r="DJK20" s="117"/>
      <c r="DJL20" s="117"/>
      <c r="DJM20" s="117"/>
      <c r="DJN20" s="117"/>
      <c r="DJO20" s="117"/>
      <c r="DJP20" s="117"/>
      <c r="DJQ20" s="117"/>
      <c r="DJR20" s="117"/>
      <c r="DJS20" s="117"/>
      <c r="DJT20" s="117"/>
      <c r="DJU20" s="117"/>
      <c r="DJV20" s="117"/>
      <c r="DJW20" s="117"/>
      <c r="DJX20" s="117"/>
      <c r="DJY20" s="117"/>
      <c r="DJZ20" s="117"/>
      <c r="DKA20" s="117"/>
      <c r="DKB20" s="117"/>
      <c r="DKC20" s="117"/>
      <c r="DKD20" s="117"/>
      <c r="DKE20" s="117"/>
      <c r="DKF20" s="117"/>
      <c r="DKG20" s="117"/>
      <c r="DKH20" s="117"/>
      <c r="DKI20" s="117"/>
      <c r="DKJ20" s="117"/>
      <c r="DKK20" s="117"/>
      <c r="DKL20" s="117"/>
      <c r="DKM20" s="117"/>
      <c r="DKN20" s="117"/>
      <c r="DKO20" s="117"/>
      <c r="DKP20" s="117"/>
      <c r="DKQ20" s="117"/>
      <c r="DKR20" s="117"/>
      <c r="DKS20" s="117"/>
      <c r="DKT20" s="117"/>
      <c r="DKU20" s="117"/>
      <c r="DKV20" s="117"/>
      <c r="DKW20" s="117"/>
      <c r="DKX20" s="117"/>
      <c r="DKY20" s="117"/>
      <c r="DKZ20" s="117"/>
      <c r="DLA20" s="117"/>
      <c r="DLB20" s="117"/>
      <c r="DLC20" s="117"/>
      <c r="DLD20" s="117"/>
      <c r="DLE20" s="117"/>
      <c r="DLF20" s="117"/>
      <c r="DLG20" s="117"/>
      <c r="DLH20" s="117"/>
      <c r="DLI20" s="117"/>
      <c r="DLJ20" s="117"/>
      <c r="DLK20" s="117"/>
      <c r="DLL20" s="117"/>
      <c r="DLM20" s="117"/>
      <c r="DLN20" s="117"/>
      <c r="DLO20" s="117"/>
      <c r="DLP20" s="117"/>
      <c r="DLQ20" s="117"/>
      <c r="DLR20" s="117"/>
      <c r="DLS20" s="117"/>
      <c r="DLT20" s="117"/>
      <c r="DLU20" s="117"/>
      <c r="DLV20" s="117"/>
      <c r="DLW20" s="117"/>
      <c r="DLX20" s="117"/>
      <c r="DLY20" s="117"/>
      <c r="DLZ20" s="117"/>
      <c r="DMA20" s="117"/>
      <c r="DMB20" s="117"/>
      <c r="DMC20" s="117"/>
      <c r="DMD20" s="117"/>
      <c r="DME20" s="117"/>
      <c r="DMF20" s="117"/>
      <c r="DMG20" s="117"/>
      <c r="DMH20" s="117"/>
      <c r="DMI20" s="117"/>
      <c r="DMJ20" s="117"/>
      <c r="DMK20" s="117"/>
      <c r="DML20" s="117"/>
      <c r="DMM20" s="117"/>
      <c r="DMN20" s="117"/>
      <c r="DMO20" s="117"/>
      <c r="DMP20" s="117"/>
      <c r="DMQ20" s="117"/>
      <c r="DMR20" s="117"/>
      <c r="DMS20" s="117"/>
      <c r="DMT20" s="117"/>
      <c r="DMU20" s="117"/>
      <c r="DMV20" s="117"/>
      <c r="DMW20" s="117"/>
      <c r="DMX20" s="117"/>
      <c r="DMY20" s="117"/>
      <c r="DMZ20" s="117"/>
      <c r="DNA20" s="117"/>
      <c r="DNB20" s="117"/>
      <c r="DNC20" s="117"/>
      <c r="DND20" s="117"/>
      <c r="DNE20" s="117"/>
      <c r="DNF20" s="117"/>
      <c r="DNG20" s="117"/>
      <c r="DNH20" s="117"/>
      <c r="DNI20" s="117"/>
      <c r="DNJ20" s="117"/>
      <c r="DNK20" s="117"/>
      <c r="DNL20" s="117"/>
      <c r="DNM20" s="117"/>
      <c r="DNN20" s="117"/>
      <c r="DNO20" s="117"/>
      <c r="DNP20" s="117"/>
      <c r="DNQ20" s="117"/>
      <c r="DNR20" s="117"/>
      <c r="DNS20" s="117"/>
      <c r="DNT20" s="117"/>
      <c r="DNU20" s="117"/>
      <c r="DNV20" s="117"/>
      <c r="DNW20" s="117"/>
      <c r="DNX20" s="117"/>
      <c r="DNY20" s="117"/>
      <c r="DNZ20" s="117"/>
      <c r="DOA20" s="117"/>
      <c r="DOB20" s="117"/>
      <c r="DOC20" s="117"/>
      <c r="DOD20" s="117"/>
      <c r="DOE20" s="117"/>
      <c r="DOF20" s="117"/>
      <c r="DOG20" s="117"/>
      <c r="DOH20" s="117"/>
      <c r="DOI20" s="117"/>
      <c r="DOJ20" s="117"/>
      <c r="DOK20" s="117"/>
      <c r="DOL20" s="117"/>
      <c r="DOM20" s="117"/>
      <c r="DON20" s="117"/>
      <c r="DOO20" s="117"/>
      <c r="DOP20" s="117"/>
      <c r="DOQ20" s="117"/>
      <c r="DOR20" s="117"/>
      <c r="DOS20" s="117"/>
      <c r="DOT20" s="117"/>
      <c r="DOU20" s="117"/>
      <c r="DOV20" s="117"/>
      <c r="DOW20" s="117"/>
      <c r="DOX20" s="117"/>
      <c r="DOY20" s="117"/>
      <c r="DOZ20" s="117"/>
      <c r="DPA20" s="117"/>
      <c r="DPB20" s="117"/>
      <c r="DPC20" s="117"/>
      <c r="DPD20" s="117"/>
      <c r="DPE20" s="117"/>
      <c r="DPF20" s="117"/>
      <c r="DPG20" s="117"/>
      <c r="DPH20" s="117"/>
      <c r="DPI20" s="117"/>
      <c r="DPJ20" s="117"/>
      <c r="DPK20" s="117"/>
      <c r="DPL20" s="117"/>
      <c r="DPM20" s="117"/>
      <c r="DPN20" s="117"/>
      <c r="DPO20" s="117"/>
      <c r="DPP20" s="117"/>
      <c r="DPQ20" s="117"/>
      <c r="DPR20" s="117"/>
      <c r="DPS20" s="117"/>
      <c r="DPT20" s="117"/>
      <c r="DPU20" s="117"/>
      <c r="DPV20" s="117"/>
      <c r="DPW20" s="117"/>
      <c r="DPX20" s="117"/>
      <c r="DPY20" s="117"/>
      <c r="DPZ20" s="117"/>
      <c r="DQA20" s="117"/>
      <c r="DQB20" s="117"/>
      <c r="DQC20" s="117"/>
      <c r="DQD20" s="117"/>
      <c r="DQE20" s="117"/>
      <c r="DQF20" s="117"/>
      <c r="DQG20" s="117"/>
      <c r="DQH20" s="117"/>
      <c r="DQI20" s="117"/>
      <c r="DQJ20" s="117"/>
      <c r="DQK20" s="117"/>
      <c r="DQL20" s="117"/>
      <c r="DQM20" s="117"/>
      <c r="DQN20" s="117"/>
      <c r="DQO20" s="117"/>
      <c r="DQP20" s="117"/>
      <c r="DQQ20" s="117"/>
      <c r="DQR20" s="117"/>
      <c r="DQS20" s="117"/>
      <c r="DQT20" s="117"/>
      <c r="DQU20" s="117"/>
      <c r="DQV20" s="117"/>
      <c r="DQW20" s="117"/>
      <c r="DQX20" s="117"/>
      <c r="DQY20" s="117"/>
      <c r="DQZ20" s="117"/>
      <c r="DRA20" s="117"/>
      <c r="DRB20" s="117"/>
      <c r="DRC20" s="117"/>
      <c r="DRD20" s="117"/>
      <c r="DRE20" s="117"/>
      <c r="DRF20" s="117"/>
      <c r="DRG20" s="117"/>
      <c r="DRH20" s="117"/>
      <c r="DRI20" s="117"/>
      <c r="DRJ20" s="117"/>
      <c r="DRK20" s="117"/>
      <c r="DRL20" s="117"/>
      <c r="DRM20" s="117"/>
      <c r="DRN20" s="117"/>
      <c r="DRO20" s="117"/>
      <c r="DRP20" s="117"/>
      <c r="DRQ20" s="117"/>
      <c r="DRR20" s="117"/>
      <c r="DRS20" s="117"/>
      <c r="DRT20" s="117"/>
      <c r="DRU20" s="117"/>
      <c r="DRV20" s="117"/>
      <c r="DRW20" s="117"/>
      <c r="DRX20" s="117"/>
      <c r="DRY20" s="117"/>
      <c r="DRZ20" s="117"/>
      <c r="DSA20" s="117"/>
      <c r="DSB20" s="117"/>
      <c r="DSC20" s="117"/>
      <c r="DSD20" s="117"/>
      <c r="DSE20" s="117"/>
      <c r="DSF20" s="117"/>
      <c r="DSG20" s="117"/>
      <c r="DSH20" s="117"/>
      <c r="DSI20" s="117"/>
      <c r="DSJ20" s="117"/>
      <c r="DSK20" s="117"/>
      <c r="DSL20" s="117"/>
      <c r="DSM20" s="117"/>
      <c r="DSN20" s="117"/>
      <c r="DSO20" s="117"/>
      <c r="DSP20" s="117"/>
      <c r="DSQ20" s="117"/>
      <c r="DSR20" s="117"/>
      <c r="DSS20" s="117"/>
      <c r="DST20" s="117"/>
      <c r="DSU20" s="117"/>
      <c r="DSV20" s="117"/>
      <c r="DSW20" s="117"/>
      <c r="DSX20" s="117"/>
      <c r="DSY20" s="117"/>
      <c r="DSZ20" s="117"/>
      <c r="DTA20" s="117"/>
      <c r="DTB20" s="117"/>
      <c r="DTC20" s="117"/>
      <c r="DTD20" s="117"/>
      <c r="DTE20" s="117"/>
      <c r="DTF20" s="117"/>
      <c r="DTG20" s="117"/>
      <c r="DTH20" s="117"/>
      <c r="DTI20" s="117"/>
      <c r="DTJ20" s="117"/>
      <c r="DTK20" s="117"/>
      <c r="DTL20" s="117"/>
      <c r="DTM20" s="117"/>
      <c r="DTN20" s="117"/>
      <c r="DTO20" s="117"/>
      <c r="DTP20" s="117"/>
      <c r="DTQ20" s="117"/>
      <c r="DTR20" s="117"/>
      <c r="DTS20" s="117"/>
      <c r="DTT20" s="117"/>
      <c r="DTU20" s="117"/>
      <c r="DTV20" s="117"/>
      <c r="DTW20" s="117"/>
      <c r="DTX20" s="117"/>
      <c r="DTY20" s="117"/>
      <c r="DTZ20" s="117"/>
      <c r="DUA20" s="117"/>
      <c r="DUB20" s="117"/>
      <c r="DUC20" s="117"/>
      <c r="DUD20" s="117"/>
      <c r="DUE20" s="117"/>
      <c r="DUF20" s="117"/>
      <c r="DUG20" s="117"/>
      <c r="DUH20" s="117"/>
      <c r="DUI20" s="117"/>
      <c r="DUJ20" s="117"/>
      <c r="DUK20" s="117"/>
      <c r="DUL20" s="117"/>
      <c r="DUM20" s="117"/>
      <c r="DUN20" s="117"/>
      <c r="DUO20" s="117"/>
      <c r="DUP20" s="117"/>
      <c r="DUQ20" s="117"/>
      <c r="DUR20" s="117"/>
      <c r="DUS20" s="117"/>
      <c r="DUT20" s="117"/>
      <c r="DUU20" s="117"/>
      <c r="DUV20" s="117"/>
      <c r="DUW20" s="117"/>
      <c r="DUX20" s="117"/>
      <c r="DUY20" s="117"/>
      <c r="DUZ20" s="117"/>
      <c r="DVA20" s="117"/>
      <c r="DVB20" s="117"/>
      <c r="DVC20" s="117"/>
      <c r="DVD20" s="117"/>
      <c r="DVE20" s="117"/>
      <c r="DVF20" s="117"/>
      <c r="DVG20" s="117"/>
      <c r="DVH20" s="117"/>
      <c r="DVI20" s="117"/>
      <c r="DVJ20" s="117"/>
      <c r="DVK20" s="117"/>
      <c r="DVL20" s="117"/>
      <c r="DVM20" s="117"/>
      <c r="DVN20" s="117"/>
      <c r="DVO20" s="117"/>
      <c r="DVP20" s="117"/>
      <c r="DVQ20" s="117"/>
      <c r="DVR20" s="117"/>
      <c r="DVS20" s="117"/>
      <c r="DVT20" s="117"/>
      <c r="DVU20" s="117"/>
      <c r="DVV20" s="117"/>
      <c r="DVW20" s="117"/>
      <c r="DVX20" s="117"/>
      <c r="DVY20" s="117"/>
      <c r="DVZ20" s="117"/>
      <c r="DWA20" s="117"/>
      <c r="DWB20" s="117"/>
      <c r="DWC20" s="117"/>
      <c r="DWD20" s="117"/>
      <c r="DWE20" s="117"/>
      <c r="DWF20" s="117"/>
      <c r="DWG20" s="117"/>
      <c r="DWH20" s="117"/>
      <c r="DWI20" s="117"/>
      <c r="DWJ20" s="117"/>
      <c r="DWK20" s="117"/>
      <c r="DWL20" s="117"/>
      <c r="DWM20" s="117"/>
      <c r="DWN20" s="117"/>
      <c r="DWO20" s="117"/>
      <c r="DWP20" s="117"/>
      <c r="DWQ20" s="117"/>
      <c r="DWR20" s="117"/>
      <c r="DWS20" s="117"/>
      <c r="DWT20" s="117"/>
      <c r="DWU20" s="117"/>
      <c r="DWV20" s="117"/>
      <c r="DWW20" s="117"/>
      <c r="DWX20" s="117"/>
      <c r="DWY20" s="117"/>
      <c r="DWZ20" s="117"/>
      <c r="DXA20" s="117"/>
      <c r="DXB20" s="117"/>
      <c r="DXC20" s="117"/>
      <c r="DXD20" s="117"/>
      <c r="DXE20" s="117"/>
      <c r="DXF20" s="117"/>
      <c r="DXG20" s="117"/>
      <c r="DXH20" s="117"/>
      <c r="DXI20" s="117"/>
      <c r="DXJ20" s="117"/>
      <c r="DXK20" s="117"/>
      <c r="DXL20" s="117"/>
      <c r="DXM20" s="117"/>
      <c r="DXN20" s="117"/>
      <c r="DXO20" s="117"/>
      <c r="DXP20" s="117"/>
      <c r="DXQ20" s="117"/>
      <c r="DXR20" s="117"/>
      <c r="DXS20" s="117"/>
      <c r="DXT20" s="117"/>
      <c r="DXU20" s="117"/>
      <c r="DXV20" s="117"/>
      <c r="DXW20" s="117"/>
      <c r="DXX20" s="117"/>
      <c r="DXY20" s="117"/>
      <c r="DXZ20" s="117"/>
      <c r="DYA20" s="117"/>
      <c r="DYB20" s="117"/>
      <c r="DYC20" s="117"/>
      <c r="DYD20" s="117"/>
      <c r="DYE20" s="117"/>
      <c r="DYF20" s="117"/>
      <c r="DYG20" s="117"/>
      <c r="DYH20" s="117"/>
      <c r="DYI20" s="117"/>
      <c r="DYJ20" s="117"/>
      <c r="DYK20" s="117"/>
      <c r="DYL20" s="117"/>
      <c r="DYM20" s="117"/>
      <c r="DYN20" s="117"/>
      <c r="DYO20" s="117"/>
      <c r="DYP20" s="117"/>
      <c r="DYQ20" s="117"/>
      <c r="DYR20" s="117"/>
      <c r="DYS20" s="117"/>
      <c r="DYT20" s="117"/>
      <c r="DYU20" s="117"/>
      <c r="DYV20" s="117"/>
      <c r="DYW20" s="117"/>
      <c r="DYX20" s="117"/>
      <c r="DYY20" s="117"/>
      <c r="DYZ20" s="117"/>
      <c r="DZA20" s="117"/>
      <c r="DZB20" s="117"/>
      <c r="DZC20" s="117"/>
      <c r="DZD20" s="117"/>
      <c r="DZE20" s="117"/>
      <c r="DZF20" s="117"/>
      <c r="DZG20" s="117"/>
      <c r="DZH20" s="117"/>
      <c r="DZI20" s="117"/>
      <c r="DZJ20" s="117"/>
      <c r="DZK20" s="117"/>
      <c r="DZL20" s="117"/>
      <c r="DZM20" s="117"/>
      <c r="DZN20" s="117"/>
      <c r="DZO20" s="117"/>
      <c r="DZP20" s="117"/>
      <c r="DZQ20" s="117"/>
      <c r="DZR20" s="117"/>
      <c r="DZS20" s="117"/>
      <c r="DZT20" s="117"/>
      <c r="DZU20" s="117"/>
      <c r="DZV20" s="117"/>
      <c r="DZW20" s="117"/>
      <c r="DZX20" s="117"/>
      <c r="DZY20" s="117"/>
      <c r="DZZ20" s="117"/>
      <c r="EAA20" s="117"/>
      <c r="EAB20" s="117"/>
      <c r="EAC20" s="117"/>
      <c r="EAD20" s="117"/>
      <c r="EAE20" s="117"/>
      <c r="EAF20" s="117"/>
      <c r="EAG20" s="117"/>
      <c r="EAH20" s="117"/>
      <c r="EAI20" s="117"/>
      <c r="EAJ20" s="117"/>
      <c r="EAK20" s="117"/>
      <c r="EAL20" s="117"/>
      <c r="EAM20" s="117"/>
      <c r="EAN20" s="117"/>
      <c r="EAO20" s="117"/>
      <c r="EAP20" s="117"/>
      <c r="EAQ20" s="117"/>
      <c r="EAR20" s="117"/>
      <c r="EAS20" s="117"/>
      <c r="EAT20" s="117"/>
      <c r="EAU20" s="117"/>
      <c r="EAV20" s="117"/>
      <c r="EAW20" s="117"/>
      <c r="EAX20" s="117"/>
      <c r="EAY20" s="117"/>
      <c r="EAZ20" s="117"/>
      <c r="EBA20" s="117"/>
      <c r="EBB20" s="117"/>
      <c r="EBC20" s="117"/>
      <c r="EBD20" s="117"/>
      <c r="EBE20" s="117"/>
      <c r="EBF20" s="117"/>
      <c r="EBG20" s="117"/>
      <c r="EBH20" s="117"/>
      <c r="EBI20" s="117"/>
      <c r="EBJ20" s="117"/>
      <c r="EBK20" s="117"/>
      <c r="EBL20" s="117"/>
      <c r="EBM20" s="117"/>
      <c r="EBN20" s="117"/>
      <c r="EBO20" s="117"/>
      <c r="EBP20" s="117"/>
      <c r="EBQ20" s="117"/>
      <c r="EBR20" s="117"/>
      <c r="EBS20" s="117"/>
      <c r="EBT20" s="117"/>
      <c r="EBU20" s="117"/>
      <c r="EBV20" s="117"/>
      <c r="EBW20" s="117"/>
      <c r="EBX20" s="117"/>
      <c r="EBY20" s="117"/>
      <c r="EBZ20" s="117"/>
      <c r="ECA20" s="117"/>
      <c r="ECB20" s="117"/>
      <c r="ECC20" s="117"/>
      <c r="ECD20" s="117"/>
      <c r="ECE20" s="117"/>
      <c r="ECF20" s="117"/>
      <c r="ECG20" s="117"/>
      <c r="ECH20" s="117"/>
      <c r="ECI20" s="117"/>
      <c r="ECJ20" s="117"/>
      <c r="ECK20" s="117"/>
      <c r="ECL20" s="117"/>
      <c r="ECM20" s="117"/>
      <c r="ECN20" s="117"/>
      <c r="ECO20" s="117"/>
      <c r="ECP20" s="117"/>
      <c r="ECQ20" s="117"/>
      <c r="ECR20" s="117"/>
      <c r="ECS20" s="117"/>
      <c r="ECT20" s="117"/>
      <c r="ECU20" s="117"/>
      <c r="ECV20" s="117"/>
      <c r="ECW20" s="117"/>
      <c r="ECX20" s="117"/>
      <c r="ECY20" s="117"/>
      <c r="ECZ20" s="117"/>
      <c r="EDA20" s="117"/>
      <c r="EDB20" s="117"/>
      <c r="EDC20" s="117"/>
      <c r="EDD20" s="117"/>
      <c r="EDE20" s="117"/>
      <c r="EDF20" s="117"/>
      <c r="EDG20" s="117"/>
      <c r="EDH20" s="117"/>
      <c r="EDI20" s="117"/>
      <c r="EDJ20" s="117"/>
      <c r="EDK20" s="117"/>
      <c r="EDL20" s="117"/>
      <c r="EDM20" s="117"/>
      <c r="EDN20" s="117"/>
      <c r="EDO20" s="117"/>
      <c r="EDP20" s="117"/>
      <c r="EDQ20" s="117"/>
      <c r="EDR20" s="117"/>
      <c r="EDS20" s="117"/>
      <c r="EDT20" s="117"/>
      <c r="EDU20" s="117"/>
      <c r="EDV20" s="117"/>
      <c r="EDW20" s="117"/>
      <c r="EDX20" s="117"/>
      <c r="EDY20" s="117"/>
      <c r="EDZ20" s="117"/>
      <c r="EEA20" s="117"/>
      <c r="EEB20" s="117"/>
      <c r="EEC20" s="117"/>
      <c r="EED20" s="117"/>
      <c r="EEE20" s="117"/>
      <c r="EEF20" s="117"/>
      <c r="EEG20" s="117"/>
      <c r="EEH20" s="117"/>
      <c r="EEI20" s="117"/>
      <c r="EEJ20" s="117"/>
      <c r="EEK20" s="117"/>
      <c r="EEL20" s="117"/>
      <c r="EEM20" s="117"/>
      <c r="EEN20" s="117"/>
      <c r="EEO20" s="117"/>
      <c r="EEP20" s="117"/>
      <c r="EEQ20" s="117"/>
      <c r="EER20" s="117"/>
      <c r="EES20" s="117"/>
      <c r="EET20" s="117"/>
      <c r="EEU20" s="117"/>
      <c r="EEV20" s="117"/>
      <c r="EEW20" s="117"/>
      <c r="EEX20" s="117"/>
      <c r="EEY20" s="117"/>
      <c r="EEZ20" s="117"/>
      <c r="EFA20" s="117"/>
      <c r="EFB20" s="117"/>
      <c r="EFC20" s="117"/>
      <c r="EFD20" s="117"/>
      <c r="EFE20" s="117"/>
      <c r="EFF20" s="117"/>
      <c r="EFG20" s="117"/>
      <c r="EFH20" s="117"/>
      <c r="EFI20" s="117"/>
      <c r="EFJ20" s="117"/>
      <c r="EFK20" s="117"/>
      <c r="EFL20" s="117"/>
      <c r="EFM20" s="117"/>
      <c r="EFN20" s="117"/>
      <c r="EFO20" s="117"/>
      <c r="EFP20" s="117"/>
      <c r="EFQ20" s="117"/>
      <c r="EFR20" s="117"/>
      <c r="EFS20" s="117"/>
      <c r="EFT20" s="117"/>
      <c r="EFU20" s="117"/>
      <c r="EFV20" s="117"/>
      <c r="EFW20" s="117"/>
      <c r="EFX20" s="117"/>
      <c r="EFY20" s="117"/>
      <c r="EFZ20" s="117"/>
      <c r="EGA20" s="117"/>
      <c r="EGB20" s="117"/>
      <c r="EGC20" s="117"/>
      <c r="EGD20" s="117"/>
      <c r="EGE20" s="117"/>
      <c r="EGF20" s="117"/>
      <c r="EGG20" s="117"/>
      <c r="EGH20" s="117"/>
      <c r="EGI20" s="117"/>
      <c r="EGJ20" s="117"/>
      <c r="EGK20" s="117"/>
      <c r="EGL20" s="117"/>
      <c r="EGM20" s="117"/>
      <c r="EGN20" s="117"/>
      <c r="EGO20" s="117"/>
      <c r="EGP20" s="117"/>
      <c r="EGQ20" s="117"/>
      <c r="EGR20" s="117"/>
      <c r="EGS20" s="117"/>
      <c r="EGT20" s="117"/>
      <c r="EGU20" s="117"/>
      <c r="EGV20" s="117"/>
      <c r="EGW20" s="117"/>
      <c r="EGX20" s="117"/>
      <c r="EGY20" s="117"/>
      <c r="EGZ20" s="117"/>
      <c r="EHA20" s="117"/>
      <c r="EHB20" s="117"/>
      <c r="EHC20" s="117"/>
      <c r="EHD20" s="117"/>
      <c r="EHE20" s="117"/>
      <c r="EHF20" s="117"/>
      <c r="EHG20" s="117"/>
      <c r="EHH20" s="117"/>
      <c r="EHI20" s="117"/>
      <c r="EHJ20" s="117"/>
      <c r="EHK20" s="117"/>
      <c r="EHL20" s="117"/>
      <c r="EHM20" s="117"/>
      <c r="EHN20" s="117"/>
      <c r="EHO20" s="117"/>
      <c r="EHP20" s="117"/>
      <c r="EHQ20" s="117"/>
      <c r="EHR20" s="117"/>
      <c r="EHS20" s="117"/>
      <c r="EHT20" s="117"/>
      <c r="EHU20" s="117"/>
      <c r="EHV20" s="117"/>
      <c r="EHW20" s="117"/>
      <c r="EHX20" s="117"/>
      <c r="EHY20" s="117"/>
      <c r="EHZ20" s="117"/>
      <c r="EIA20" s="117"/>
      <c r="EIB20" s="117"/>
      <c r="EIC20" s="117"/>
      <c r="EID20" s="117"/>
      <c r="EIE20" s="117"/>
      <c r="EIF20" s="117"/>
      <c r="EIG20" s="117"/>
      <c r="EIH20" s="117"/>
      <c r="EII20" s="117"/>
      <c r="EIJ20" s="117"/>
      <c r="EIK20" s="117"/>
      <c r="EIL20" s="117"/>
      <c r="EIM20" s="117"/>
      <c r="EIN20" s="117"/>
      <c r="EIO20" s="117"/>
      <c r="EIP20" s="117"/>
      <c r="EIQ20" s="117"/>
      <c r="EIR20" s="117"/>
      <c r="EIS20" s="117"/>
      <c r="EIT20" s="117"/>
      <c r="EIU20" s="117"/>
      <c r="EIV20" s="117"/>
      <c r="EIW20" s="117"/>
      <c r="EIX20" s="117"/>
      <c r="EIY20" s="117"/>
      <c r="EIZ20" s="117"/>
      <c r="EJA20" s="117"/>
      <c r="EJB20" s="117"/>
      <c r="EJC20" s="117"/>
      <c r="EJD20" s="117"/>
      <c r="EJE20" s="117"/>
      <c r="EJF20" s="117"/>
      <c r="EJG20" s="117"/>
      <c r="EJH20" s="117"/>
      <c r="EJI20" s="117"/>
      <c r="EJJ20" s="117"/>
      <c r="EJK20" s="117"/>
      <c r="EJL20" s="117"/>
      <c r="EJM20" s="117"/>
      <c r="EJN20" s="117"/>
      <c r="EJO20" s="117"/>
      <c r="EJP20" s="117"/>
      <c r="EJQ20" s="117"/>
      <c r="EJR20" s="117"/>
      <c r="EJS20" s="117"/>
      <c r="EJT20" s="117"/>
      <c r="EJU20" s="117"/>
      <c r="EJV20" s="117"/>
      <c r="EJW20" s="117"/>
      <c r="EJX20" s="117"/>
      <c r="EJY20" s="117"/>
      <c r="EJZ20" s="117"/>
      <c r="EKA20" s="117"/>
      <c r="EKB20" s="117"/>
      <c r="EKC20" s="117"/>
      <c r="EKD20" s="117"/>
      <c r="EKE20" s="117"/>
      <c r="EKF20" s="117"/>
      <c r="EKG20" s="117"/>
      <c r="EKH20" s="117"/>
      <c r="EKI20" s="117"/>
      <c r="EKJ20" s="117"/>
      <c r="EKK20" s="117"/>
      <c r="EKL20" s="117"/>
      <c r="EKM20" s="117"/>
      <c r="EKN20" s="117"/>
      <c r="EKO20" s="117"/>
      <c r="EKP20" s="117"/>
      <c r="EKQ20" s="117"/>
      <c r="EKR20" s="117"/>
      <c r="EKS20" s="117"/>
      <c r="EKT20" s="117"/>
      <c r="EKU20" s="117"/>
      <c r="EKV20" s="117"/>
      <c r="EKW20" s="117"/>
      <c r="EKX20" s="117"/>
      <c r="EKY20" s="117"/>
      <c r="EKZ20" s="117"/>
      <c r="ELA20" s="117"/>
      <c r="ELB20" s="117"/>
      <c r="ELC20" s="117"/>
      <c r="ELD20" s="117"/>
      <c r="ELE20" s="117"/>
      <c r="ELF20" s="117"/>
      <c r="ELG20" s="117"/>
      <c r="ELH20" s="117"/>
      <c r="ELI20" s="117"/>
      <c r="ELJ20" s="117"/>
      <c r="ELK20" s="117"/>
      <c r="ELL20" s="117"/>
      <c r="ELM20" s="117"/>
      <c r="ELN20" s="117"/>
      <c r="ELO20" s="117"/>
      <c r="ELP20" s="117"/>
      <c r="ELQ20" s="117"/>
      <c r="ELR20" s="117"/>
      <c r="ELS20" s="117"/>
      <c r="ELT20" s="117"/>
      <c r="ELU20" s="117"/>
      <c r="ELV20" s="117"/>
      <c r="ELW20" s="117"/>
      <c r="ELX20" s="117"/>
      <c r="ELY20" s="117"/>
      <c r="ELZ20" s="117"/>
      <c r="EMA20" s="117"/>
      <c r="EMB20" s="117"/>
      <c r="EMC20" s="117"/>
      <c r="EMD20" s="117"/>
      <c r="EME20" s="117"/>
      <c r="EMF20" s="117"/>
      <c r="EMG20" s="117"/>
      <c r="EMH20" s="117"/>
      <c r="EMI20" s="117"/>
      <c r="EMJ20" s="117"/>
      <c r="EMK20" s="117"/>
      <c r="EML20" s="117"/>
      <c r="EMM20" s="117"/>
      <c r="EMN20" s="117"/>
      <c r="EMO20" s="117"/>
      <c r="EMP20" s="117"/>
      <c r="EMQ20" s="117"/>
      <c r="EMR20" s="117"/>
      <c r="EMS20" s="117"/>
      <c r="EMT20" s="117"/>
      <c r="EMU20" s="117"/>
      <c r="EMV20" s="117"/>
      <c r="EMW20" s="117"/>
      <c r="EMX20" s="117"/>
      <c r="EMY20" s="117"/>
      <c r="EMZ20" s="117"/>
      <c r="ENA20" s="117"/>
      <c r="ENB20" s="117"/>
      <c r="ENC20" s="117"/>
      <c r="END20" s="117"/>
      <c r="ENE20" s="117"/>
      <c r="ENF20" s="117"/>
      <c r="ENG20" s="117"/>
      <c r="ENH20" s="117"/>
      <c r="ENI20" s="117"/>
      <c r="ENJ20" s="117"/>
      <c r="ENK20" s="117"/>
      <c r="ENL20" s="117"/>
      <c r="ENM20" s="117"/>
      <c r="ENN20" s="117"/>
      <c r="ENO20" s="117"/>
      <c r="ENP20" s="117"/>
      <c r="ENQ20" s="117"/>
      <c r="ENR20" s="117"/>
      <c r="ENS20" s="117"/>
      <c r="ENT20" s="117"/>
      <c r="ENU20" s="117"/>
      <c r="ENV20" s="117"/>
      <c r="ENW20" s="117"/>
      <c r="ENX20" s="117"/>
      <c r="ENY20" s="117"/>
      <c r="ENZ20" s="117"/>
      <c r="EOA20" s="117"/>
      <c r="EOB20" s="117"/>
      <c r="EOC20" s="117"/>
      <c r="EOD20" s="117"/>
      <c r="EOE20" s="117"/>
      <c r="EOF20" s="117"/>
      <c r="EOG20" s="117"/>
      <c r="EOH20" s="117"/>
      <c r="EOI20" s="117"/>
      <c r="EOJ20" s="117"/>
      <c r="EOK20" s="117"/>
      <c r="EOL20" s="117"/>
      <c r="EOM20" s="117"/>
      <c r="EON20" s="117"/>
      <c r="EOO20" s="117"/>
      <c r="EOP20" s="117"/>
      <c r="EOQ20" s="117"/>
      <c r="EOR20" s="117"/>
      <c r="EOS20" s="117"/>
      <c r="EOT20" s="117"/>
      <c r="EOU20" s="117"/>
      <c r="EOV20" s="117"/>
      <c r="EOW20" s="117"/>
      <c r="EOX20" s="117"/>
      <c r="EOY20" s="117"/>
      <c r="EOZ20" s="117"/>
      <c r="EPA20" s="117"/>
      <c r="EPB20" s="117"/>
      <c r="EPC20" s="117"/>
      <c r="EPD20" s="117"/>
      <c r="EPE20" s="117"/>
      <c r="EPF20" s="117"/>
      <c r="EPG20" s="117"/>
      <c r="EPH20" s="117"/>
      <c r="EPI20" s="117"/>
      <c r="EPJ20" s="117"/>
      <c r="EPK20" s="117"/>
      <c r="EPL20" s="117"/>
      <c r="EPM20" s="117"/>
      <c r="EPN20" s="117"/>
      <c r="EPO20" s="117"/>
      <c r="EPP20" s="117"/>
      <c r="EPQ20" s="117"/>
      <c r="EPR20" s="117"/>
      <c r="EPS20" s="117"/>
      <c r="EPT20" s="117"/>
      <c r="EPU20" s="117"/>
      <c r="EPV20" s="117"/>
      <c r="EPW20" s="117"/>
      <c r="EPX20" s="117"/>
      <c r="EPY20" s="117"/>
      <c r="EPZ20" s="117"/>
      <c r="EQA20" s="117"/>
      <c r="EQB20" s="117"/>
      <c r="EQC20" s="117"/>
      <c r="EQD20" s="117"/>
      <c r="EQE20" s="117"/>
      <c r="EQF20" s="117"/>
      <c r="EQG20" s="117"/>
      <c r="EQH20" s="117"/>
      <c r="EQI20" s="117"/>
      <c r="EQJ20" s="117"/>
      <c r="EQK20" s="117"/>
      <c r="EQL20" s="117"/>
      <c r="EQM20" s="117"/>
      <c r="EQN20" s="117"/>
      <c r="EQO20" s="117"/>
      <c r="EQP20" s="117"/>
      <c r="EQQ20" s="117"/>
      <c r="EQR20" s="117"/>
      <c r="EQS20" s="117"/>
      <c r="EQT20" s="117"/>
      <c r="EQU20" s="117"/>
      <c r="EQV20" s="117"/>
      <c r="EQW20" s="117"/>
      <c r="EQX20" s="117"/>
      <c r="EQY20" s="117"/>
      <c r="EQZ20" s="117"/>
      <c r="ERA20" s="117"/>
      <c r="ERB20" s="117"/>
      <c r="ERC20" s="117"/>
      <c r="ERD20" s="117"/>
      <c r="ERE20" s="117"/>
      <c r="ERF20" s="117"/>
      <c r="ERG20" s="117"/>
      <c r="ERH20" s="117"/>
      <c r="ERI20" s="117"/>
      <c r="ERJ20" s="117"/>
      <c r="ERK20" s="117"/>
      <c r="ERL20" s="117"/>
      <c r="ERM20" s="117"/>
      <c r="ERN20" s="117"/>
      <c r="ERO20" s="117"/>
      <c r="ERP20" s="117"/>
      <c r="ERQ20" s="117"/>
      <c r="ERR20" s="117"/>
      <c r="ERS20" s="117"/>
      <c r="ERT20" s="117"/>
      <c r="ERU20" s="117"/>
      <c r="ERV20" s="117"/>
      <c r="ERW20" s="117"/>
      <c r="ERX20" s="117"/>
      <c r="ERY20" s="117"/>
      <c r="ERZ20" s="117"/>
      <c r="ESA20" s="117"/>
      <c r="ESB20" s="117"/>
      <c r="ESC20" s="117"/>
      <c r="ESD20" s="117"/>
      <c r="ESE20" s="117"/>
      <c r="ESF20" s="117"/>
      <c r="ESG20" s="117"/>
      <c r="ESH20" s="117"/>
      <c r="ESI20" s="117"/>
      <c r="ESJ20" s="117"/>
      <c r="ESK20" s="117"/>
      <c r="ESL20" s="117"/>
      <c r="ESM20" s="117"/>
      <c r="ESN20" s="117"/>
      <c r="ESO20" s="117"/>
      <c r="ESP20" s="117"/>
      <c r="ESQ20" s="117"/>
      <c r="ESR20" s="117"/>
      <c r="ESS20" s="117"/>
      <c r="EST20" s="117"/>
      <c r="ESU20" s="117"/>
      <c r="ESV20" s="117"/>
      <c r="ESW20" s="117"/>
      <c r="ESX20" s="117"/>
      <c r="ESY20" s="117"/>
      <c r="ESZ20" s="117"/>
      <c r="ETA20" s="117"/>
      <c r="ETB20" s="117"/>
      <c r="ETC20" s="117"/>
      <c r="ETD20" s="117"/>
      <c r="ETE20" s="117"/>
      <c r="ETF20" s="117"/>
      <c r="ETG20" s="117"/>
      <c r="ETH20" s="117"/>
      <c r="ETI20" s="117"/>
      <c r="ETJ20" s="117"/>
      <c r="ETK20" s="117"/>
      <c r="ETL20" s="117"/>
      <c r="ETM20" s="117"/>
      <c r="ETN20" s="117"/>
      <c r="ETO20" s="117"/>
      <c r="ETP20" s="117"/>
      <c r="ETQ20" s="117"/>
      <c r="ETR20" s="117"/>
      <c r="ETS20" s="117"/>
      <c r="ETT20" s="117"/>
      <c r="ETU20" s="117"/>
      <c r="ETV20" s="117"/>
      <c r="ETW20" s="117"/>
      <c r="ETX20" s="117"/>
      <c r="ETY20" s="117"/>
      <c r="ETZ20" s="117"/>
      <c r="EUA20" s="117"/>
      <c r="EUB20" s="117"/>
      <c r="EUC20" s="117"/>
      <c r="EUD20" s="117"/>
      <c r="EUE20" s="117"/>
      <c r="EUF20" s="117"/>
      <c r="EUG20" s="117"/>
      <c r="EUH20" s="117"/>
      <c r="EUI20" s="117"/>
      <c r="EUJ20" s="117"/>
      <c r="EUK20" s="117"/>
      <c r="EUL20" s="117"/>
      <c r="EUM20" s="117"/>
      <c r="EUN20" s="117"/>
      <c r="EUO20" s="117"/>
      <c r="EUP20" s="117"/>
      <c r="EUQ20" s="117"/>
      <c r="EUR20" s="117"/>
      <c r="EUS20" s="117"/>
      <c r="EUT20" s="117"/>
      <c r="EUU20" s="117"/>
      <c r="EUV20" s="117"/>
      <c r="EUW20" s="117"/>
      <c r="EUX20" s="117"/>
      <c r="EUY20" s="117"/>
      <c r="EUZ20" s="117"/>
      <c r="EVA20" s="117"/>
      <c r="EVB20" s="117"/>
      <c r="EVC20" s="117"/>
      <c r="EVD20" s="117"/>
      <c r="EVE20" s="117"/>
      <c r="EVF20" s="117"/>
      <c r="EVG20" s="117"/>
      <c r="EVH20" s="117"/>
      <c r="EVI20" s="117"/>
      <c r="EVJ20" s="117"/>
      <c r="EVK20" s="117"/>
      <c r="EVL20" s="117"/>
      <c r="EVM20" s="117"/>
      <c r="EVN20" s="117"/>
      <c r="EVO20" s="117"/>
      <c r="EVP20" s="117"/>
      <c r="EVQ20" s="117"/>
      <c r="EVR20" s="117"/>
      <c r="EVS20" s="117"/>
      <c r="EVT20" s="117"/>
      <c r="EVU20" s="117"/>
      <c r="EVV20" s="117"/>
      <c r="EVW20" s="117"/>
      <c r="EVX20" s="117"/>
      <c r="EVY20" s="117"/>
      <c r="EVZ20" s="117"/>
      <c r="EWA20" s="117"/>
      <c r="EWB20" s="117"/>
      <c r="EWC20" s="117"/>
      <c r="EWD20" s="117"/>
      <c r="EWE20" s="117"/>
      <c r="EWF20" s="117"/>
      <c r="EWG20" s="117"/>
      <c r="EWH20" s="117"/>
      <c r="EWI20" s="117"/>
      <c r="EWJ20" s="117"/>
      <c r="EWK20" s="117"/>
      <c r="EWL20" s="117"/>
      <c r="EWM20" s="117"/>
      <c r="EWN20" s="117"/>
      <c r="EWO20" s="117"/>
      <c r="EWP20" s="117"/>
      <c r="EWQ20" s="117"/>
      <c r="EWR20" s="117"/>
      <c r="EWS20" s="117"/>
      <c r="EWT20" s="117"/>
      <c r="EWU20" s="117"/>
      <c r="EWV20" s="117"/>
      <c r="EWW20" s="117"/>
      <c r="EWX20" s="117"/>
      <c r="EWY20" s="117"/>
      <c r="EWZ20" s="117"/>
      <c r="EXA20" s="117"/>
      <c r="EXB20" s="117"/>
      <c r="EXC20" s="117"/>
      <c r="EXD20" s="117"/>
      <c r="EXE20" s="117"/>
      <c r="EXF20" s="117"/>
      <c r="EXG20" s="117"/>
      <c r="EXH20" s="117"/>
      <c r="EXI20" s="117"/>
      <c r="EXJ20" s="117"/>
      <c r="EXK20" s="117"/>
      <c r="EXL20" s="117"/>
      <c r="EXM20" s="117"/>
      <c r="EXN20" s="117"/>
      <c r="EXO20" s="117"/>
      <c r="EXP20" s="117"/>
      <c r="EXQ20" s="117"/>
      <c r="EXR20" s="117"/>
      <c r="EXS20" s="117"/>
      <c r="EXT20" s="117"/>
      <c r="EXU20" s="117"/>
      <c r="EXV20" s="117"/>
      <c r="EXW20" s="117"/>
      <c r="EXX20" s="117"/>
      <c r="EXY20" s="117"/>
      <c r="EXZ20" s="117"/>
      <c r="EYA20" s="117"/>
      <c r="EYB20" s="117"/>
      <c r="EYC20" s="117"/>
      <c r="EYD20" s="117"/>
      <c r="EYE20" s="117"/>
      <c r="EYF20" s="117"/>
      <c r="EYG20" s="117"/>
      <c r="EYH20" s="117"/>
      <c r="EYI20" s="117"/>
      <c r="EYJ20" s="117"/>
      <c r="EYK20" s="117"/>
      <c r="EYL20" s="117"/>
      <c r="EYM20" s="117"/>
      <c r="EYN20" s="117"/>
      <c r="EYO20" s="117"/>
      <c r="EYP20" s="117"/>
      <c r="EYQ20" s="117"/>
      <c r="EYR20" s="117"/>
      <c r="EYS20" s="117"/>
      <c r="EYT20" s="117"/>
      <c r="EYU20" s="117"/>
      <c r="EYV20" s="117"/>
      <c r="EYW20" s="117"/>
      <c r="EYX20" s="117"/>
      <c r="EYY20" s="117"/>
      <c r="EYZ20" s="117"/>
      <c r="EZA20" s="117"/>
      <c r="EZB20" s="117"/>
      <c r="EZC20" s="117"/>
      <c r="EZD20" s="117"/>
      <c r="EZE20" s="117"/>
      <c r="EZF20" s="117"/>
      <c r="EZG20" s="117"/>
      <c r="EZH20" s="117"/>
      <c r="EZI20" s="117"/>
      <c r="EZJ20" s="117"/>
      <c r="EZK20" s="117"/>
      <c r="EZL20" s="117"/>
      <c r="EZM20" s="117"/>
      <c r="EZN20" s="117"/>
      <c r="EZO20" s="117"/>
      <c r="EZP20" s="117"/>
      <c r="EZQ20" s="117"/>
      <c r="EZR20" s="117"/>
      <c r="EZS20" s="117"/>
      <c r="EZT20" s="117"/>
      <c r="EZU20" s="117"/>
      <c r="EZV20" s="117"/>
      <c r="EZW20" s="117"/>
      <c r="EZX20" s="117"/>
      <c r="EZY20" s="117"/>
      <c r="EZZ20" s="117"/>
      <c r="FAA20" s="117"/>
      <c r="FAB20" s="117"/>
      <c r="FAC20" s="117"/>
      <c r="FAD20" s="117"/>
      <c r="FAE20" s="117"/>
      <c r="FAF20" s="117"/>
      <c r="FAG20" s="117"/>
      <c r="FAH20" s="117"/>
      <c r="FAI20" s="117"/>
      <c r="FAJ20" s="117"/>
      <c r="FAK20" s="117"/>
      <c r="FAL20" s="117"/>
      <c r="FAM20" s="117"/>
      <c r="FAN20" s="117"/>
      <c r="FAO20" s="117"/>
      <c r="FAP20" s="117"/>
      <c r="FAQ20" s="117"/>
      <c r="FAR20" s="117"/>
      <c r="FAS20" s="117"/>
      <c r="FAT20" s="117"/>
      <c r="FAU20" s="117"/>
      <c r="FAV20" s="117"/>
      <c r="FAW20" s="117"/>
      <c r="FAX20" s="117"/>
      <c r="FAY20" s="117"/>
      <c r="FAZ20" s="117"/>
      <c r="FBA20" s="117"/>
      <c r="FBB20" s="117"/>
      <c r="FBC20" s="117"/>
      <c r="FBD20" s="117"/>
      <c r="FBE20" s="117"/>
      <c r="FBF20" s="117"/>
      <c r="FBG20" s="117"/>
      <c r="FBH20" s="117"/>
      <c r="FBI20" s="117"/>
      <c r="FBJ20" s="117"/>
      <c r="FBK20" s="117"/>
      <c r="FBL20" s="117"/>
      <c r="FBM20" s="117"/>
      <c r="FBN20" s="117"/>
      <c r="FBO20" s="117"/>
      <c r="FBP20" s="117"/>
      <c r="FBQ20" s="117"/>
      <c r="FBR20" s="117"/>
      <c r="FBS20" s="117"/>
      <c r="FBT20" s="117"/>
      <c r="FBU20" s="117"/>
      <c r="FBV20" s="117"/>
      <c r="FBW20" s="117"/>
      <c r="FBX20" s="117"/>
      <c r="FBY20" s="117"/>
      <c r="FBZ20" s="117"/>
      <c r="FCA20" s="117"/>
      <c r="FCB20" s="117"/>
      <c r="FCC20" s="117"/>
      <c r="FCD20" s="117"/>
      <c r="FCE20" s="117"/>
      <c r="FCF20" s="117"/>
      <c r="FCG20" s="117"/>
      <c r="FCH20" s="117"/>
      <c r="FCI20" s="117"/>
      <c r="FCJ20" s="117"/>
      <c r="FCK20" s="117"/>
      <c r="FCL20" s="117"/>
      <c r="FCM20" s="117"/>
      <c r="FCN20" s="117"/>
      <c r="FCO20" s="117"/>
      <c r="FCP20" s="117"/>
      <c r="FCQ20" s="117"/>
      <c r="FCR20" s="117"/>
      <c r="FCS20" s="117"/>
      <c r="FCT20" s="117"/>
      <c r="FCU20" s="117"/>
      <c r="FCV20" s="117"/>
      <c r="FCW20" s="117"/>
      <c r="FCX20" s="117"/>
      <c r="FCY20" s="117"/>
      <c r="FCZ20" s="117"/>
      <c r="FDA20" s="117"/>
      <c r="FDB20" s="117"/>
      <c r="FDC20" s="117"/>
      <c r="FDD20" s="117"/>
      <c r="FDE20" s="117"/>
      <c r="FDF20" s="117"/>
      <c r="FDG20" s="117"/>
      <c r="FDH20" s="117"/>
      <c r="FDI20" s="117"/>
      <c r="FDJ20" s="117"/>
      <c r="FDK20" s="117"/>
      <c r="FDL20" s="117"/>
      <c r="FDM20" s="117"/>
      <c r="FDN20" s="117"/>
      <c r="FDO20" s="117"/>
      <c r="FDP20" s="117"/>
      <c r="FDQ20" s="117"/>
      <c r="FDR20" s="117"/>
      <c r="FDS20" s="117"/>
      <c r="FDT20" s="117"/>
      <c r="FDU20" s="117"/>
      <c r="FDV20" s="117"/>
      <c r="FDW20" s="117"/>
      <c r="FDX20" s="117"/>
      <c r="FDY20" s="117"/>
      <c r="FDZ20" s="117"/>
      <c r="FEA20" s="117"/>
      <c r="FEB20" s="117"/>
      <c r="FEC20" s="117"/>
      <c r="FED20" s="117"/>
      <c r="FEE20" s="117"/>
      <c r="FEF20" s="117"/>
      <c r="FEG20" s="117"/>
      <c r="FEH20" s="117"/>
      <c r="FEI20" s="117"/>
      <c r="FEJ20" s="117"/>
      <c r="FEK20" s="117"/>
      <c r="FEL20" s="117"/>
      <c r="FEM20" s="117"/>
      <c r="FEN20" s="117"/>
      <c r="FEO20" s="117"/>
      <c r="FEP20" s="117"/>
      <c r="FEQ20" s="117"/>
      <c r="FER20" s="117"/>
      <c r="FES20" s="117"/>
      <c r="FET20" s="117"/>
      <c r="FEU20" s="117"/>
      <c r="FEV20" s="117"/>
      <c r="FEW20" s="117"/>
      <c r="FEX20" s="117"/>
      <c r="FEY20" s="117"/>
      <c r="FEZ20" s="117"/>
      <c r="FFA20" s="117"/>
      <c r="FFB20" s="117"/>
      <c r="FFC20" s="117"/>
      <c r="FFD20" s="117"/>
      <c r="FFE20" s="117"/>
      <c r="FFF20" s="117"/>
      <c r="FFG20" s="117"/>
      <c r="FFH20" s="117"/>
      <c r="FFI20" s="117"/>
      <c r="FFJ20" s="117"/>
      <c r="FFK20" s="117"/>
      <c r="FFL20" s="117"/>
      <c r="FFM20" s="117"/>
      <c r="FFN20" s="117"/>
      <c r="FFO20" s="117"/>
      <c r="FFP20" s="117"/>
      <c r="FFQ20" s="117"/>
      <c r="FFR20" s="117"/>
      <c r="FFS20" s="117"/>
      <c r="FFT20" s="117"/>
      <c r="FFU20" s="117"/>
      <c r="FFV20" s="117"/>
      <c r="FFW20" s="117"/>
      <c r="FFX20" s="117"/>
      <c r="FFY20" s="117"/>
      <c r="FFZ20" s="117"/>
      <c r="FGA20" s="117"/>
      <c r="FGB20" s="117"/>
      <c r="FGC20" s="117"/>
      <c r="FGD20" s="117"/>
      <c r="FGE20" s="117"/>
      <c r="FGF20" s="117"/>
      <c r="FGG20" s="117"/>
      <c r="FGH20" s="117"/>
      <c r="FGI20" s="117"/>
      <c r="FGJ20" s="117"/>
      <c r="FGK20" s="117"/>
      <c r="FGL20" s="117"/>
      <c r="FGM20" s="117"/>
      <c r="FGN20" s="117"/>
      <c r="FGO20" s="117"/>
      <c r="FGP20" s="117"/>
      <c r="FGQ20" s="117"/>
      <c r="FGR20" s="117"/>
      <c r="FGS20" s="117"/>
      <c r="FGT20" s="117"/>
      <c r="FGU20" s="117"/>
      <c r="FGV20" s="117"/>
      <c r="FGW20" s="117"/>
      <c r="FGX20" s="117"/>
      <c r="FGY20" s="117"/>
      <c r="FGZ20" s="117"/>
      <c r="FHA20" s="117"/>
      <c r="FHB20" s="117"/>
      <c r="FHC20" s="117"/>
      <c r="FHD20" s="117"/>
      <c r="FHE20" s="117"/>
      <c r="FHF20" s="117"/>
      <c r="FHG20" s="117"/>
      <c r="FHH20" s="117"/>
      <c r="FHI20" s="117"/>
      <c r="FHJ20" s="117"/>
      <c r="FHK20" s="117"/>
      <c r="FHL20" s="117"/>
      <c r="FHM20" s="117"/>
      <c r="FHN20" s="117"/>
      <c r="FHO20" s="117"/>
      <c r="FHP20" s="117"/>
      <c r="FHQ20" s="117"/>
      <c r="FHR20" s="117"/>
      <c r="FHS20" s="117"/>
      <c r="FHT20" s="117"/>
      <c r="FHU20" s="117"/>
      <c r="FHV20" s="117"/>
      <c r="FHW20" s="117"/>
      <c r="FHX20" s="117"/>
      <c r="FHY20" s="117"/>
      <c r="FHZ20" s="117"/>
      <c r="FIA20" s="117"/>
      <c r="FIB20" s="117"/>
      <c r="FIC20" s="117"/>
      <c r="FID20" s="117"/>
      <c r="FIE20" s="117"/>
      <c r="FIF20" s="117"/>
      <c r="FIG20" s="117"/>
      <c r="FIH20" s="117"/>
      <c r="FII20" s="117"/>
      <c r="FIJ20" s="117"/>
      <c r="FIK20" s="117"/>
      <c r="FIL20" s="117"/>
      <c r="FIM20" s="117"/>
      <c r="FIN20" s="117"/>
      <c r="FIO20" s="117"/>
      <c r="FIP20" s="117"/>
      <c r="FIQ20" s="117"/>
      <c r="FIR20" s="117"/>
      <c r="FIS20" s="117"/>
      <c r="FIT20" s="117"/>
      <c r="FIU20" s="117"/>
      <c r="FIV20" s="117"/>
      <c r="FIW20" s="117"/>
      <c r="FIX20" s="117"/>
      <c r="FIY20" s="117"/>
      <c r="FIZ20" s="117"/>
      <c r="FJA20" s="117"/>
      <c r="FJB20" s="117"/>
      <c r="FJC20" s="117"/>
      <c r="FJD20" s="117"/>
      <c r="FJE20" s="117"/>
      <c r="FJF20" s="117"/>
      <c r="FJG20" s="117"/>
      <c r="FJH20" s="117"/>
      <c r="FJI20" s="117"/>
      <c r="FJJ20" s="117"/>
      <c r="FJK20" s="117"/>
      <c r="FJL20" s="117"/>
      <c r="FJM20" s="117"/>
      <c r="FJN20" s="117"/>
      <c r="FJO20" s="117"/>
      <c r="FJP20" s="117"/>
      <c r="FJQ20" s="117"/>
      <c r="FJR20" s="117"/>
      <c r="FJS20" s="117"/>
      <c r="FJT20" s="117"/>
      <c r="FJU20" s="117"/>
      <c r="FJV20" s="117"/>
      <c r="FJW20" s="117"/>
      <c r="FJX20" s="117"/>
      <c r="FJY20" s="117"/>
      <c r="FJZ20" s="117"/>
      <c r="FKA20" s="117"/>
      <c r="FKB20" s="117"/>
      <c r="FKC20" s="117"/>
      <c r="FKD20" s="117"/>
      <c r="FKE20" s="117"/>
      <c r="FKF20" s="117"/>
      <c r="FKG20" s="117"/>
      <c r="FKH20" s="117"/>
      <c r="FKI20" s="117"/>
      <c r="FKJ20" s="117"/>
      <c r="FKK20" s="117"/>
      <c r="FKL20" s="117"/>
      <c r="FKM20" s="117"/>
      <c r="FKN20" s="117"/>
      <c r="FKO20" s="117"/>
      <c r="FKP20" s="117"/>
      <c r="FKQ20" s="117"/>
      <c r="FKR20" s="117"/>
      <c r="FKS20" s="117"/>
      <c r="FKT20" s="117"/>
      <c r="FKU20" s="117"/>
      <c r="FKV20" s="117"/>
      <c r="FKW20" s="117"/>
      <c r="FKX20" s="117"/>
      <c r="FKY20" s="117"/>
      <c r="FKZ20" s="117"/>
      <c r="FLA20" s="117"/>
      <c r="FLB20" s="117"/>
      <c r="FLC20" s="117"/>
      <c r="FLD20" s="117"/>
      <c r="FLE20" s="117"/>
      <c r="FLF20" s="117"/>
      <c r="FLG20" s="117"/>
      <c r="FLH20" s="117"/>
      <c r="FLI20" s="117"/>
      <c r="FLJ20" s="117"/>
      <c r="FLK20" s="117"/>
      <c r="FLL20" s="117"/>
      <c r="FLM20" s="117"/>
      <c r="FLN20" s="117"/>
      <c r="FLO20" s="117"/>
      <c r="FLP20" s="117"/>
      <c r="FLQ20" s="117"/>
      <c r="FLR20" s="117"/>
      <c r="FLS20" s="117"/>
      <c r="FLT20" s="117"/>
      <c r="FLU20" s="117"/>
      <c r="FLV20" s="117"/>
      <c r="FLW20" s="117"/>
      <c r="FLX20" s="117"/>
      <c r="FLY20" s="117"/>
      <c r="FLZ20" s="117"/>
      <c r="FMA20" s="117"/>
      <c r="FMB20" s="117"/>
      <c r="FMC20" s="117"/>
      <c r="FMD20" s="117"/>
      <c r="FME20" s="117"/>
      <c r="FMF20" s="117"/>
      <c r="FMG20" s="117"/>
      <c r="FMH20" s="117"/>
      <c r="FMI20" s="117"/>
      <c r="FMJ20" s="117"/>
      <c r="FMK20" s="117"/>
      <c r="FML20" s="117"/>
      <c r="FMM20" s="117"/>
      <c r="FMN20" s="117"/>
      <c r="FMO20" s="117"/>
      <c r="FMP20" s="117"/>
      <c r="FMQ20" s="117"/>
      <c r="FMR20" s="117"/>
      <c r="FMS20" s="117"/>
      <c r="FMT20" s="117"/>
      <c r="FMU20" s="117"/>
      <c r="FMV20" s="117"/>
      <c r="FMW20" s="117"/>
      <c r="FMX20" s="117"/>
      <c r="FMY20" s="117"/>
      <c r="FMZ20" s="117"/>
      <c r="FNA20" s="117"/>
      <c r="FNB20" s="117"/>
      <c r="FNC20" s="117"/>
      <c r="FND20" s="117"/>
      <c r="FNE20" s="117"/>
      <c r="FNF20" s="117"/>
      <c r="FNG20" s="117"/>
      <c r="FNH20" s="117"/>
      <c r="FNI20" s="117"/>
      <c r="FNJ20" s="117"/>
      <c r="FNK20" s="117"/>
      <c r="FNL20" s="117"/>
      <c r="FNM20" s="117"/>
      <c r="FNN20" s="117"/>
      <c r="FNO20" s="117"/>
      <c r="FNP20" s="117"/>
      <c r="FNQ20" s="117"/>
      <c r="FNR20" s="117"/>
      <c r="FNS20" s="117"/>
      <c r="FNT20" s="117"/>
      <c r="FNU20" s="117"/>
      <c r="FNV20" s="117"/>
      <c r="FNW20" s="117"/>
      <c r="FNX20" s="117"/>
      <c r="FNY20" s="117"/>
      <c r="FNZ20" s="117"/>
      <c r="FOA20" s="117"/>
      <c r="FOB20" s="117"/>
      <c r="FOC20" s="117"/>
      <c r="FOD20" s="117"/>
      <c r="FOE20" s="117"/>
      <c r="FOF20" s="117"/>
      <c r="FOG20" s="117"/>
      <c r="FOH20" s="117"/>
      <c r="FOI20" s="117"/>
      <c r="FOJ20" s="117"/>
      <c r="FOK20" s="117"/>
      <c r="FOL20" s="117"/>
      <c r="FOM20" s="117"/>
      <c r="FON20" s="117"/>
      <c r="FOO20" s="117"/>
      <c r="FOP20" s="117"/>
      <c r="FOQ20" s="117"/>
      <c r="FOR20" s="117"/>
      <c r="FOS20" s="117"/>
      <c r="FOT20" s="117"/>
      <c r="FOU20" s="117"/>
      <c r="FOV20" s="117"/>
      <c r="FOW20" s="117"/>
      <c r="FOX20" s="117"/>
      <c r="FOY20" s="117"/>
      <c r="FOZ20" s="117"/>
      <c r="FPA20" s="117"/>
      <c r="FPB20" s="117"/>
      <c r="FPC20" s="117"/>
      <c r="FPD20" s="117"/>
      <c r="FPE20" s="117"/>
      <c r="FPF20" s="117"/>
      <c r="FPG20" s="117"/>
      <c r="FPH20" s="117"/>
      <c r="FPI20" s="117"/>
      <c r="FPJ20" s="117"/>
      <c r="FPK20" s="117"/>
      <c r="FPL20" s="117"/>
      <c r="FPM20" s="117"/>
      <c r="FPN20" s="117"/>
      <c r="FPO20" s="117"/>
      <c r="FPP20" s="117"/>
      <c r="FPQ20" s="117"/>
      <c r="FPR20" s="117"/>
      <c r="FPS20" s="117"/>
      <c r="FPT20" s="117"/>
      <c r="FPU20" s="117"/>
      <c r="FPV20" s="117"/>
      <c r="FPW20" s="117"/>
      <c r="FPX20" s="117"/>
      <c r="FPY20" s="117"/>
      <c r="FPZ20" s="117"/>
      <c r="FQA20" s="117"/>
      <c r="FQB20" s="117"/>
      <c r="FQC20" s="117"/>
      <c r="FQD20" s="117"/>
      <c r="FQE20" s="117"/>
      <c r="FQF20" s="117"/>
      <c r="FQG20" s="117"/>
      <c r="FQH20" s="117"/>
      <c r="FQI20" s="117"/>
      <c r="FQJ20" s="117"/>
      <c r="FQK20" s="117"/>
      <c r="FQL20" s="117"/>
      <c r="FQM20" s="117"/>
      <c r="FQN20" s="117"/>
      <c r="FQO20" s="117"/>
      <c r="FQP20" s="117"/>
      <c r="FQQ20" s="117"/>
      <c r="FQR20" s="117"/>
      <c r="FQS20" s="117"/>
      <c r="FQT20" s="117"/>
      <c r="FQU20" s="117"/>
      <c r="FQV20" s="117"/>
      <c r="FQW20" s="117"/>
      <c r="FQX20" s="117"/>
      <c r="FQY20" s="117"/>
      <c r="FQZ20" s="117"/>
      <c r="FRA20" s="117"/>
      <c r="FRB20" s="117"/>
      <c r="FRC20" s="117"/>
      <c r="FRD20" s="117"/>
      <c r="FRE20" s="117"/>
      <c r="FRF20" s="117"/>
      <c r="FRG20" s="117"/>
      <c r="FRH20" s="117"/>
      <c r="FRI20" s="117"/>
      <c r="FRJ20" s="117"/>
      <c r="FRK20" s="117"/>
      <c r="FRL20" s="117"/>
      <c r="FRM20" s="117"/>
      <c r="FRN20" s="117"/>
      <c r="FRO20" s="117"/>
      <c r="FRP20" s="117"/>
      <c r="FRQ20" s="117"/>
      <c r="FRR20" s="117"/>
      <c r="FRS20" s="117"/>
      <c r="FRT20" s="117"/>
      <c r="FRU20" s="117"/>
      <c r="FRV20" s="117"/>
      <c r="FRW20" s="117"/>
      <c r="FRX20" s="117"/>
      <c r="FRY20" s="117"/>
      <c r="FRZ20" s="117"/>
      <c r="FSA20" s="117"/>
      <c r="FSB20" s="117"/>
      <c r="FSC20" s="117"/>
      <c r="FSD20" s="117"/>
      <c r="FSE20" s="117"/>
      <c r="FSF20" s="117"/>
      <c r="FSG20" s="117"/>
      <c r="FSH20" s="117"/>
      <c r="FSI20" s="117"/>
      <c r="FSJ20" s="117"/>
      <c r="FSK20" s="117"/>
      <c r="FSL20" s="117"/>
      <c r="FSM20" s="117"/>
      <c r="FSN20" s="117"/>
      <c r="FSO20" s="117"/>
      <c r="FSP20" s="117"/>
      <c r="FSQ20" s="117"/>
      <c r="FSR20" s="117"/>
      <c r="FSS20" s="117"/>
      <c r="FST20" s="117"/>
      <c r="FSU20" s="117"/>
      <c r="FSV20" s="117"/>
      <c r="FSW20" s="117"/>
      <c r="FSX20" s="117"/>
      <c r="FSY20" s="117"/>
      <c r="FSZ20" s="117"/>
      <c r="FTA20" s="117"/>
      <c r="FTB20" s="117"/>
      <c r="FTC20" s="117"/>
      <c r="FTD20" s="117"/>
      <c r="FTE20" s="117"/>
      <c r="FTF20" s="117"/>
      <c r="FTG20" s="117"/>
      <c r="FTH20" s="117"/>
      <c r="FTI20" s="117"/>
      <c r="FTJ20" s="117"/>
      <c r="FTK20" s="117"/>
      <c r="FTL20" s="117"/>
      <c r="FTM20" s="117"/>
      <c r="FTN20" s="117"/>
      <c r="FTO20" s="117"/>
      <c r="FTP20" s="117"/>
      <c r="FTQ20" s="117"/>
      <c r="FTR20" s="117"/>
      <c r="FTS20" s="117"/>
      <c r="FTT20" s="117"/>
      <c r="FTU20" s="117"/>
      <c r="FTV20" s="117"/>
      <c r="FTW20" s="117"/>
      <c r="FTX20" s="117"/>
      <c r="FTY20" s="117"/>
      <c r="FTZ20" s="117"/>
      <c r="FUA20" s="117"/>
      <c r="FUB20" s="117"/>
      <c r="FUC20" s="117"/>
      <c r="FUD20" s="117"/>
      <c r="FUE20" s="117"/>
      <c r="FUF20" s="117"/>
      <c r="FUG20" s="117"/>
      <c r="FUH20" s="117"/>
      <c r="FUI20" s="117"/>
      <c r="FUJ20" s="117"/>
      <c r="FUK20" s="117"/>
      <c r="FUL20" s="117"/>
      <c r="FUM20" s="117"/>
      <c r="FUN20" s="117"/>
      <c r="FUO20" s="117"/>
      <c r="FUP20" s="117"/>
      <c r="FUQ20" s="117"/>
      <c r="FUR20" s="117"/>
      <c r="FUS20" s="117"/>
      <c r="FUT20" s="117"/>
      <c r="FUU20" s="117"/>
      <c r="FUV20" s="117"/>
      <c r="FUW20" s="117"/>
      <c r="FUX20" s="117"/>
      <c r="FUY20" s="117"/>
      <c r="FUZ20" s="117"/>
      <c r="FVA20" s="117"/>
      <c r="FVB20" s="117"/>
      <c r="FVC20" s="117"/>
      <c r="FVD20" s="117"/>
      <c r="FVE20" s="117"/>
      <c r="FVF20" s="117"/>
      <c r="FVG20" s="117"/>
      <c r="FVH20" s="117"/>
      <c r="FVI20" s="117"/>
      <c r="FVJ20" s="117"/>
      <c r="FVK20" s="117"/>
      <c r="FVL20" s="117"/>
      <c r="FVM20" s="117"/>
      <c r="FVN20" s="117"/>
      <c r="FVO20" s="117"/>
      <c r="FVP20" s="117"/>
      <c r="FVQ20" s="117"/>
      <c r="FVR20" s="117"/>
      <c r="FVS20" s="117"/>
      <c r="FVT20" s="117"/>
      <c r="FVU20" s="117"/>
      <c r="FVV20" s="117"/>
      <c r="FVW20" s="117"/>
      <c r="FVX20" s="117"/>
      <c r="FVY20" s="117"/>
      <c r="FVZ20" s="117"/>
      <c r="FWA20" s="117"/>
      <c r="FWB20" s="117"/>
      <c r="FWC20" s="117"/>
      <c r="FWD20" s="117"/>
      <c r="FWE20" s="117"/>
      <c r="FWF20" s="117"/>
      <c r="FWG20" s="117"/>
      <c r="FWH20" s="117"/>
      <c r="FWI20" s="117"/>
      <c r="FWJ20" s="117"/>
      <c r="FWK20" s="117"/>
      <c r="FWL20" s="117"/>
      <c r="FWM20" s="117"/>
      <c r="FWN20" s="117"/>
      <c r="FWO20" s="117"/>
      <c r="FWP20" s="117"/>
      <c r="FWQ20" s="117"/>
      <c r="FWR20" s="117"/>
      <c r="FWS20" s="117"/>
      <c r="FWT20" s="117"/>
      <c r="FWU20" s="117"/>
      <c r="FWV20" s="117"/>
      <c r="FWW20" s="117"/>
      <c r="FWX20" s="117"/>
      <c r="FWY20" s="117"/>
      <c r="FWZ20" s="117"/>
      <c r="FXA20" s="117"/>
      <c r="FXB20" s="117"/>
      <c r="FXC20" s="117"/>
      <c r="FXD20" s="117"/>
      <c r="FXE20" s="117"/>
      <c r="FXF20" s="117"/>
      <c r="FXG20" s="117"/>
      <c r="FXH20" s="117"/>
      <c r="FXI20" s="117"/>
      <c r="FXJ20" s="117"/>
      <c r="FXK20" s="117"/>
      <c r="FXL20" s="117"/>
      <c r="FXM20" s="117"/>
      <c r="FXN20" s="117"/>
      <c r="FXO20" s="117"/>
      <c r="FXP20" s="117"/>
      <c r="FXQ20" s="117"/>
      <c r="FXR20" s="117"/>
      <c r="FXS20" s="117"/>
      <c r="FXT20" s="117"/>
      <c r="FXU20" s="117"/>
      <c r="FXV20" s="117"/>
      <c r="FXW20" s="117"/>
      <c r="FXX20" s="117"/>
      <c r="FXY20" s="117"/>
      <c r="FXZ20" s="117"/>
      <c r="FYA20" s="117"/>
      <c r="FYB20" s="117"/>
      <c r="FYC20" s="117"/>
      <c r="FYD20" s="117"/>
      <c r="FYE20" s="117"/>
      <c r="FYF20" s="117"/>
      <c r="FYG20" s="117"/>
      <c r="FYH20" s="117"/>
      <c r="FYI20" s="117"/>
      <c r="FYJ20" s="117"/>
      <c r="FYK20" s="117"/>
      <c r="FYL20" s="117"/>
      <c r="FYM20" s="117"/>
      <c r="FYN20" s="117"/>
      <c r="FYO20" s="117"/>
      <c r="FYP20" s="117"/>
      <c r="FYQ20" s="117"/>
      <c r="FYR20" s="117"/>
      <c r="FYS20" s="117"/>
      <c r="FYT20" s="117"/>
      <c r="FYU20" s="117"/>
      <c r="FYV20" s="117"/>
      <c r="FYW20" s="117"/>
      <c r="FYX20" s="117"/>
      <c r="FYY20" s="117"/>
      <c r="FYZ20" s="117"/>
      <c r="FZA20" s="117"/>
      <c r="FZB20" s="117"/>
      <c r="FZC20" s="117"/>
      <c r="FZD20" s="117"/>
      <c r="FZE20" s="117"/>
      <c r="FZF20" s="117"/>
      <c r="FZG20" s="117"/>
      <c r="FZH20" s="117"/>
      <c r="FZI20" s="117"/>
      <c r="FZJ20" s="117"/>
      <c r="FZK20" s="117"/>
      <c r="FZL20" s="117"/>
      <c r="FZM20" s="117"/>
      <c r="FZN20" s="117"/>
      <c r="FZO20" s="117"/>
      <c r="FZP20" s="117"/>
      <c r="FZQ20" s="117"/>
      <c r="FZR20" s="117"/>
      <c r="FZS20" s="117"/>
      <c r="FZT20" s="117"/>
      <c r="FZU20" s="117"/>
      <c r="FZV20" s="117"/>
      <c r="FZW20" s="117"/>
      <c r="FZX20" s="117"/>
      <c r="FZY20" s="117"/>
      <c r="FZZ20" s="117"/>
      <c r="GAA20" s="117"/>
      <c r="GAB20" s="117"/>
      <c r="GAC20" s="117"/>
      <c r="GAD20" s="117"/>
      <c r="GAE20" s="117"/>
      <c r="GAF20" s="117"/>
      <c r="GAG20" s="117"/>
      <c r="GAH20" s="117"/>
      <c r="GAI20" s="117"/>
      <c r="GAJ20" s="117"/>
      <c r="GAK20" s="117"/>
      <c r="GAL20" s="117"/>
      <c r="GAM20" s="117"/>
      <c r="GAN20" s="117"/>
      <c r="GAO20" s="117"/>
      <c r="GAP20" s="117"/>
      <c r="GAQ20" s="117"/>
      <c r="GAR20" s="117"/>
      <c r="GAS20" s="117"/>
      <c r="GAT20" s="117"/>
      <c r="GAU20" s="117"/>
      <c r="GAV20" s="117"/>
      <c r="GAW20" s="117"/>
      <c r="GAX20" s="117"/>
      <c r="GAY20" s="117"/>
      <c r="GAZ20" s="117"/>
      <c r="GBA20" s="117"/>
      <c r="GBB20" s="117"/>
      <c r="GBC20" s="117"/>
      <c r="GBD20" s="117"/>
      <c r="GBE20" s="117"/>
      <c r="GBF20" s="117"/>
      <c r="GBG20" s="117"/>
      <c r="GBH20" s="117"/>
      <c r="GBI20" s="117"/>
      <c r="GBJ20" s="117"/>
      <c r="GBK20" s="117"/>
      <c r="GBL20" s="117"/>
      <c r="GBM20" s="117"/>
      <c r="GBN20" s="117"/>
      <c r="GBO20" s="117"/>
      <c r="GBP20" s="117"/>
      <c r="GBQ20" s="117"/>
      <c r="GBR20" s="117"/>
      <c r="GBS20" s="117"/>
      <c r="GBT20" s="117"/>
      <c r="GBU20" s="117"/>
      <c r="GBV20" s="117"/>
      <c r="GBW20" s="117"/>
      <c r="GBX20" s="117"/>
      <c r="GBY20" s="117"/>
      <c r="GBZ20" s="117"/>
      <c r="GCA20" s="117"/>
      <c r="GCB20" s="117"/>
      <c r="GCC20" s="117"/>
      <c r="GCD20" s="117"/>
      <c r="GCE20" s="117"/>
      <c r="GCF20" s="117"/>
      <c r="GCG20" s="117"/>
      <c r="GCH20" s="117"/>
      <c r="GCI20" s="117"/>
      <c r="GCJ20" s="117"/>
      <c r="GCK20" s="117"/>
      <c r="GCL20" s="117"/>
      <c r="GCM20" s="117"/>
      <c r="GCN20" s="117"/>
      <c r="GCO20" s="117"/>
      <c r="GCP20" s="117"/>
      <c r="GCQ20" s="117"/>
      <c r="GCR20" s="117"/>
      <c r="GCS20" s="117"/>
      <c r="GCT20" s="117"/>
      <c r="GCU20" s="117"/>
      <c r="GCV20" s="117"/>
      <c r="GCW20" s="117"/>
      <c r="GCX20" s="117"/>
      <c r="GCY20" s="117"/>
      <c r="GCZ20" s="117"/>
      <c r="GDA20" s="117"/>
      <c r="GDB20" s="117"/>
      <c r="GDC20" s="117"/>
      <c r="GDD20" s="117"/>
      <c r="GDE20" s="117"/>
      <c r="GDF20" s="117"/>
      <c r="GDG20" s="117"/>
      <c r="GDH20" s="117"/>
      <c r="GDI20" s="117"/>
      <c r="GDJ20" s="117"/>
      <c r="GDK20" s="117"/>
      <c r="GDL20" s="117"/>
      <c r="GDM20" s="117"/>
      <c r="GDN20" s="117"/>
      <c r="GDO20" s="117"/>
      <c r="GDP20" s="117"/>
      <c r="GDQ20" s="117"/>
      <c r="GDR20" s="117"/>
      <c r="GDS20" s="117"/>
      <c r="GDT20" s="117"/>
      <c r="GDU20" s="117"/>
      <c r="GDV20" s="117"/>
      <c r="GDW20" s="117"/>
      <c r="GDX20" s="117"/>
      <c r="GDY20" s="117"/>
      <c r="GDZ20" s="117"/>
      <c r="GEA20" s="117"/>
      <c r="GEB20" s="117"/>
      <c r="GEC20" s="117"/>
      <c r="GED20" s="117"/>
      <c r="GEE20" s="117"/>
      <c r="GEF20" s="117"/>
      <c r="GEG20" s="117"/>
      <c r="GEH20" s="117"/>
      <c r="GEI20" s="117"/>
      <c r="GEJ20" s="117"/>
      <c r="GEK20" s="117"/>
      <c r="GEL20" s="117"/>
      <c r="GEM20" s="117"/>
      <c r="GEN20" s="117"/>
      <c r="GEO20" s="117"/>
      <c r="GEP20" s="117"/>
      <c r="GEQ20" s="117"/>
      <c r="GER20" s="117"/>
      <c r="GES20" s="117"/>
      <c r="GET20" s="117"/>
      <c r="GEU20" s="117"/>
      <c r="GEV20" s="117"/>
      <c r="GEW20" s="117"/>
      <c r="GEX20" s="117"/>
      <c r="GEY20" s="117"/>
      <c r="GEZ20" s="117"/>
      <c r="GFA20" s="117"/>
      <c r="GFB20" s="117"/>
      <c r="GFC20" s="117"/>
      <c r="GFD20" s="117"/>
      <c r="GFE20" s="117"/>
      <c r="GFF20" s="117"/>
      <c r="GFG20" s="117"/>
      <c r="GFH20" s="117"/>
      <c r="GFI20" s="117"/>
      <c r="GFJ20" s="117"/>
      <c r="GFK20" s="117"/>
      <c r="GFL20" s="117"/>
      <c r="GFM20" s="117"/>
      <c r="GFN20" s="117"/>
      <c r="GFO20" s="117"/>
      <c r="GFP20" s="117"/>
      <c r="GFQ20" s="117"/>
      <c r="GFR20" s="117"/>
      <c r="GFS20" s="117"/>
      <c r="GFT20" s="117"/>
      <c r="GFU20" s="117"/>
      <c r="GFV20" s="117"/>
      <c r="GFW20" s="117"/>
      <c r="GFX20" s="117"/>
      <c r="GFY20" s="117"/>
      <c r="GFZ20" s="117"/>
      <c r="GGA20" s="117"/>
      <c r="GGB20" s="117"/>
      <c r="GGC20" s="117"/>
      <c r="GGD20" s="117"/>
      <c r="GGE20" s="117"/>
      <c r="GGF20" s="117"/>
      <c r="GGG20" s="117"/>
      <c r="GGH20" s="117"/>
      <c r="GGI20" s="117"/>
      <c r="GGJ20" s="117"/>
      <c r="GGK20" s="117"/>
      <c r="GGL20" s="117"/>
      <c r="GGM20" s="117"/>
      <c r="GGN20" s="117"/>
      <c r="GGO20" s="117"/>
      <c r="GGP20" s="117"/>
      <c r="GGQ20" s="117"/>
      <c r="GGR20" s="117"/>
      <c r="GGS20" s="117"/>
      <c r="GGT20" s="117"/>
      <c r="GGU20" s="117"/>
      <c r="GGV20" s="117"/>
      <c r="GGW20" s="117"/>
      <c r="GGX20" s="117"/>
      <c r="GGY20" s="117"/>
      <c r="GGZ20" s="117"/>
      <c r="GHA20" s="117"/>
      <c r="GHB20" s="117"/>
      <c r="GHC20" s="117"/>
      <c r="GHD20" s="117"/>
      <c r="GHE20" s="117"/>
      <c r="GHF20" s="117"/>
      <c r="GHG20" s="117"/>
      <c r="GHH20" s="117"/>
      <c r="GHI20" s="117"/>
      <c r="GHJ20" s="117"/>
      <c r="GHK20" s="117"/>
      <c r="GHL20" s="117"/>
      <c r="GHM20" s="117"/>
      <c r="GHN20" s="117"/>
      <c r="GHO20" s="117"/>
      <c r="GHP20" s="117"/>
      <c r="GHQ20" s="117"/>
      <c r="GHR20" s="117"/>
      <c r="GHS20" s="117"/>
      <c r="GHT20" s="117"/>
      <c r="GHU20" s="117"/>
      <c r="GHV20" s="117"/>
      <c r="GHW20" s="117"/>
      <c r="GHX20" s="117"/>
      <c r="GHY20" s="117"/>
      <c r="GHZ20" s="117"/>
      <c r="GIA20" s="117"/>
      <c r="GIB20" s="117"/>
      <c r="GIC20" s="117"/>
      <c r="GID20" s="117"/>
      <c r="GIE20" s="117"/>
      <c r="GIF20" s="117"/>
      <c r="GIG20" s="117"/>
      <c r="GIH20" s="117"/>
      <c r="GII20" s="117"/>
      <c r="GIJ20" s="117"/>
      <c r="GIK20" s="117"/>
      <c r="GIL20" s="117"/>
      <c r="GIM20" s="117"/>
      <c r="GIN20" s="117"/>
      <c r="GIO20" s="117"/>
      <c r="GIP20" s="117"/>
      <c r="GIQ20" s="117"/>
      <c r="GIR20" s="117"/>
      <c r="GIS20" s="117"/>
      <c r="GIT20" s="117"/>
      <c r="GIU20" s="117"/>
      <c r="GIV20" s="117"/>
      <c r="GIW20" s="117"/>
      <c r="GIX20" s="117"/>
      <c r="GIY20" s="117"/>
      <c r="GIZ20" s="117"/>
      <c r="GJA20" s="117"/>
      <c r="GJB20" s="117"/>
      <c r="GJC20" s="117"/>
      <c r="GJD20" s="117"/>
      <c r="GJE20" s="117"/>
      <c r="GJF20" s="117"/>
      <c r="GJG20" s="117"/>
      <c r="GJH20" s="117"/>
      <c r="GJI20" s="117"/>
      <c r="GJJ20" s="117"/>
      <c r="GJK20" s="117"/>
      <c r="GJL20" s="117"/>
      <c r="GJM20" s="117"/>
      <c r="GJN20" s="117"/>
      <c r="GJO20" s="117"/>
      <c r="GJP20" s="117"/>
      <c r="GJQ20" s="117"/>
      <c r="GJR20" s="117"/>
      <c r="GJS20" s="117"/>
      <c r="GJT20" s="117"/>
      <c r="GJU20" s="117"/>
      <c r="GJV20" s="117"/>
      <c r="GJW20" s="117"/>
      <c r="GJX20" s="117"/>
      <c r="GJY20" s="117"/>
      <c r="GJZ20" s="117"/>
      <c r="GKA20" s="117"/>
      <c r="GKB20" s="117"/>
      <c r="GKC20" s="117"/>
      <c r="GKD20" s="117"/>
      <c r="GKE20" s="117"/>
      <c r="GKF20" s="117"/>
      <c r="GKG20" s="117"/>
      <c r="GKH20" s="117"/>
      <c r="GKI20" s="117"/>
      <c r="GKJ20" s="117"/>
      <c r="GKK20" s="117"/>
      <c r="GKL20" s="117"/>
      <c r="GKM20" s="117"/>
      <c r="GKN20" s="117"/>
      <c r="GKO20" s="117"/>
      <c r="GKP20" s="117"/>
      <c r="GKQ20" s="117"/>
      <c r="GKR20" s="117"/>
      <c r="GKS20" s="117"/>
      <c r="GKT20" s="117"/>
      <c r="GKU20" s="117"/>
      <c r="GKV20" s="117"/>
      <c r="GKW20" s="117"/>
      <c r="GKX20" s="117"/>
      <c r="GKY20" s="117"/>
      <c r="GKZ20" s="117"/>
      <c r="GLA20" s="117"/>
      <c r="GLB20" s="117"/>
      <c r="GLC20" s="117"/>
      <c r="GLD20" s="117"/>
      <c r="GLE20" s="117"/>
      <c r="GLF20" s="117"/>
      <c r="GLG20" s="117"/>
      <c r="GLH20" s="117"/>
      <c r="GLI20" s="117"/>
      <c r="GLJ20" s="117"/>
      <c r="GLK20" s="117"/>
      <c r="GLL20" s="117"/>
      <c r="GLM20" s="117"/>
      <c r="GLN20" s="117"/>
      <c r="GLO20" s="117"/>
      <c r="GLP20" s="117"/>
      <c r="GLQ20" s="117"/>
      <c r="GLR20" s="117"/>
      <c r="GLS20" s="117"/>
      <c r="GLT20" s="117"/>
      <c r="GLU20" s="117"/>
      <c r="GLV20" s="117"/>
      <c r="GLW20" s="117"/>
      <c r="GLX20" s="117"/>
      <c r="GLY20" s="117"/>
      <c r="GLZ20" s="117"/>
      <c r="GMA20" s="117"/>
      <c r="GMB20" s="117"/>
      <c r="GMC20" s="117"/>
      <c r="GMD20" s="117"/>
      <c r="GME20" s="117"/>
      <c r="GMF20" s="117"/>
      <c r="GMG20" s="117"/>
      <c r="GMH20" s="117"/>
      <c r="GMI20" s="117"/>
      <c r="GMJ20" s="117"/>
      <c r="GMK20" s="117"/>
      <c r="GML20" s="117"/>
      <c r="GMM20" s="117"/>
      <c r="GMN20" s="117"/>
      <c r="GMO20" s="117"/>
      <c r="GMP20" s="117"/>
      <c r="GMQ20" s="117"/>
      <c r="GMR20" s="117"/>
      <c r="GMS20" s="117"/>
      <c r="GMT20" s="117"/>
      <c r="GMU20" s="117"/>
      <c r="GMV20" s="117"/>
      <c r="GMW20" s="117"/>
      <c r="GMX20" s="117"/>
      <c r="GMY20" s="117"/>
      <c r="GMZ20" s="117"/>
      <c r="GNA20" s="117"/>
      <c r="GNB20" s="117"/>
      <c r="GNC20" s="117"/>
      <c r="GND20" s="117"/>
      <c r="GNE20" s="117"/>
      <c r="GNF20" s="117"/>
      <c r="GNG20" s="117"/>
      <c r="GNH20" s="117"/>
      <c r="GNI20" s="117"/>
      <c r="GNJ20" s="117"/>
      <c r="GNK20" s="117"/>
      <c r="GNL20" s="117"/>
      <c r="GNM20" s="117"/>
      <c r="GNN20" s="117"/>
      <c r="GNO20" s="117"/>
      <c r="GNP20" s="117"/>
      <c r="GNQ20" s="117"/>
      <c r="GNR20" s="117"/>
      <c r="GNS20" s="117"/>
      <c r="GNT20" s="117"/>
      <c r="GNU20" s="117"/>
      <c r="GNV20" s="117"/>
      <c r="GNW20" s="117"/>
      <c r="GNX20" s="117"/>
      <c r="GNY20" s="117"/>
      <c r="GNZ20" s="117"/>
      <c r="GOA20" s="117"/>
      <c r="GOB20" s="117"/>
      <c r="GOC20" s="117"/>
      <c r="GOD20" s="117"/>
      <c r="GOE20" s="117"/>
      <c r="GOF20" s="117"/>
      <c r="GOG20" s="117"/>
      <c r="GOH20" s="117"/>
      <c r="GOI20" s="117"/>
      <c r="GOJ20" s="117"/>
      <c r="GOK20" s="117"/>
      <c r="GOL20" s="117"/>
      <c r="GOM20" s="117"/>
      <c r="GON20" s="117"/>
      <c r="GOO20" s="117"/>
      <c r="GOP20" s="117"/>
      <c r="GOQ20" s="117"/>
      <c r="GOR20" s="117"/>
      <c r="GOS20" s="117"/>
      <c r="GOT20" s="117"/>
      <c r="GOU20" s="117"/>
      <c r="GOV20" s="117"/>
      <c r="GOW20" s="117"/>
      <c r="GOX20" s="117"/>
      <c r="GOY20" s="117"/>
      <c r="GOZ20" s="117"/>
      <c r="GPA20" s="117"/>
      <c r="GPB20" s="117"/>
      <c r="GPC20" s="117"/>
      <c r="GPD20" s="117"/>
      <c r="GPE20" s="117"/>
      <c r="GPF20" s="117"/>
      <c r="GPG20" s="117"/>
      <c r="GPH20" s="117"/>
      <c r="GPI20" s="117"/>
      <c r="GPJ20" s="117"/>
      <c r="GPK20" s="117"/>
      <c r="GPL20" s="117"/>
      <c r="GPM20" s="117"/>
      <c r="GPN20" s="117"/>
      <c r="GPO20" s="117"/>
      <c r="GPP20" s="117"/>
      <c r="GPQ20" s="117"/>
      <c r="GPR20" s="117"/>
      <c r="GPS20" s="117"/>
      <c r="GPT20" s="117"/>
      <c r="GPU20" s="117"/>
      <c r="GPV20" s="117"/>
      <c r="GPW20" s="117"/>
      <c r="GPX20" s="117"/>
      <c r="GPY20" s="117"/>
      <c r="GPZ20" s="117"/>
      <c r="GQA20" s="117"/>
      <c r="GQB20" s="117"/>
      <c r="GQC20" s="117"/>
      <c r="GQD20" s="117"/>
      <c r="GQE20" s="117"/>
      <c r="GQF20" s="117"/>
      <c r="GQG20" s="117"/>
      <c r="GQH20" s="117"/>
      <c r="GQI20" s="117"/>
      <c r="GQJ20" s="117"/>
      <c r="GQK20" s="117"/>
      <c r="GQL20" s="117"/>
      <c r="GQM20" s="117"/>
      <c r="GQN20" s="117"/>
      <c r="GQO20" s="117"/>
      <c r="GQP20" s="117"/>
      <c r="GQQ20" s="117"/>
      <c r="GQR20" s="117"/>
      <c r="GQS20" s="117"/>
      <c r="GQT20" s="117"/>
      <c r="GQU20" s="117"/>
      <c r="GQV20" s="117"/>
      <c r="GQW20" s="117"/>
      <c r="GQX20" s="117"/>
      <c r="GQY20" s="117"/>
      <c r="GQZ20" s="117"/>
      <c r="GRA20" s="117"/>
      <c r="GRB20" s="117"/>
      <c r="GRC20" s="117"/>
      <c r="GRD20" s="117"/>
      <c r="GRE20" s="117"/>
      <c r="GRF20" s="117"/>
      <c r="GRG20" s="117"/>
      <c r="GRH20" s="117"/>
      <c r="GRI20" s="117"/>
      <c r="GRJ20" s="117"/>
      <c r="GRK20" s="117"/>
      <c r="GRL20" s="117"/>
      <c r="GRM20" s="117"/>
      <c r="GRN20" s="117"/>
      <c r="GRO20" s="117"/>
      <c r="GRP20" s="117"/>
      <c r="GRQ20" s="117"/>
      <c r="GRR20" s="117"/>
      <c r="GRS20" s="117"/>
      <c r="GRT20" s="117"/>
      <c r="GRU20" s="117"/>
      <c r="GRV20" s="117"/>
      <c r="GRW20" s="117"/>
      <c r="GRX20" s="117"/>
      <c r="GRY20" s="117"/>
      <c r="GRZ20" s="117"/>
      <c r="GSA20" s="117"/>
      <c r="GSB20" s="117"/>
      <c r="GSC20" s="117"/>
      <c r="GSD20" s="117"/>
      <c r="GSE20" s="117"/>
      <c r="GSF20" s="117"/>
      <c r="GSG20" s="117"/>
      <c r="GSH20" s="117"/>
      <c r="GSI20" s="117"/>
      <c r="GSJ20" s="117"/>
      <c r="GSK20" s="117"/>
      <c r="GSL20" s="117"/>
      <c r="GSM20" s="117"/>
      <c r="GSN20" s="117"/>
      <c r="GSO20" s="117"/>
      <c r="GSP20" s="117"/>
      <c r="GSQ20" s="117"/>
      <c r="GSR20" s="117"/>
      <c r="GSS20" s="117"/>
      <c r="GST20" s="117"/>
      <c r="GSU20" s="117"/>
      <c r="GSV20" s="117"/>
      <c r="GSW20" s="117"/>
      <c r="GSX20" s="117"/>
      <c r="GSY20" s="117"/>
      <c r="GSZ20" s="117"/>
      <c r="GTA20" s="117"/>
      <c r="GTB20" s="117"/>
      <c r="GTC20" s="117"/>
      <c r="GTD20" s="117"/>
      <c r="GTE20" s="117"/>
      <c r="GTF20" s="117"/>
      <c r="GTG20" s="117"/>
      <c r="GTH20" s="117"/>
      <c r="GTI20" s="117"/>
      <c r="GTJ20" s="117"/>
      <c r="GTK20" s="117"/>
      <c r="GTL20" s="117"/>
      <c r="GTM20" s="117"/>
      <c r="GTN20" s="117"/>
      <c r="GTO20" s="117"/>
      <c r="GTP20" s="117"/>
      <c r="GTQ20" s="117"/>
      <c r="GTR20" s="117"/>
      <c r="GTS20" s="117"/>
      <c r="GTT20" s="117"/>
      <c r="GTU20" s="117"/>
      <c r="GTV20" s="117"/>
      <c r="GTW20" s="117"/>
      <c r="GTX20" s="117"/>
      <c r="GTY20" s="117"/>
      <c r="GTZ20" s="117"/>
      <c r="GUA20" s="117"/>
      <c r="GUB20" s="117"/>
      <c r="GUC20" s="117"/>
      <c r="GUD20" s="117"/>
      <c r="GUE20" s="117"/>
      <c r="GUF20" s="117"/>
      <c r="GUG20" s="117"/>
      <c r="GUH20" s="117"/>
      <c r="GUI20" s="117"/>
      <c r="GUJ20" s="117"/>
      <c r="GUK20" s="117"/>
      <c r="GUL20" s="117"/>
      <c r="GUM20" s="117"/>
      <c r="GUN20" s="117"/>
      <c r="GUO20" s="117"/>
      <c r="GUP20" s="117"/>
      <c r="GUQ20" s="117"/>
      <c r="GUR20" s="117"/>
      <c r="GUS20" s="117"/>
      <c r="GUT20" s="117"/>
      <c r="GUU20" s="117"/>
      <c r="GUV20" s="117"/>
      <c r="GUW20" s="117"/>
      <c r="GUX20" s="117"/>
      <c r="GUY20" s="117"/>
      <c r="GUZ20" s="117"/>
      <c r="GVA20" s="117"/>
      <c r="GVB20" s="117"/>
      <c r="GVC20" s="117"/>
      <c r="GVD20" s="117"/>
      <c r="GVE20" s="117"/>
      <c r="GVF20" s="117"/>
      <c r="GVG20" s="117"/>
      <c r="GVH20" s="117"/>
      <c r="GVI20" s="117"/>
      <c r="GVJ20" s="117"/>
      <c r="GVK20" s="117"/>
      <c r="GVL20" s="117"/>
      <c r="GVM20" s="117"/>
      <c r="GVN20" s="117"/>
      <c r="GVO20" s="117"/>
      <c r="GVP20" s="117"/>
      <c r="GVQ20" s="117"/>
      <c r="GVR20" s="117"/>
      <c r="GVS20" s="117"/>
      <c r="GVT20" s="117"/>
      <c r="GVU20" s="117"/>
      <c r="GVV20" s="117"/>
      <c r="GVW20" s="117"/>
      <c r="GVX20" s="117"/>
      <c r="GVY20" s="117"/>
      <c r="GVZ20" s="117"/>
      <c r="GWA20" s="117"/>
      <c r="GWB20" s="117"/>
      <c r="GWC20" s="117"/>
      <c r="GWD20" s="117"/>
      <c r="GWE20" s="117"/>
      <c r="GWF20" s="117"/>
      <c r="GWG20" s="117"/>
      <c r="GWH20" s="117"/>
      <c r="GWI20" s="117"/>
      <c r="GWJ20" s="117"/>
      <c r="GWK20" s="117"/>
      <c r="GWL20" s="117"/>
      <c r="GWM20" s="117"/>
      <c r="GWN20" s="117"/>
      <c r="GWO20" s="117"/>
      <c r="GWP20" s="117"/>
      <c r="GWQ20" s="117"/>
      <c r="GWR20" s="117"/>
      <c r="GWS20" s="117"/>
      <c r="GWT20" s="117"/>
      <c r="GWU20" s="117"/>
      <c r="GWV20" s="117"/>
      <c r="GWW20" s="117"/>
      <c r="GWX20" s="117"/>
      <c r="GWY20" s="117"/>
      <c r="GWZ20" s="117"/>
      <c r="GXA20" s="117"/>
      <c r="GXB20" s="117"/>
      <c r="GXC20" s="117"/>
      <c r="GXD20" s="117"/>
      <c r="GXE20" s="117"/>
      <c r="GXF20" s="117"/>
      <c r="GXG20" s="117"/>
      <c r="GXH20" s="117"/>
      <c r="GXI20" s="117"/>
      <c r="GXJ20" s="117"/>
      <c r="GXK20" s="117"/>
      <c r="GXL20" s="117"/>
      <c r="GXM20" s="117"/>
      <c r="GXN20" s="117"/>
      <c r="GXO20" s="117"/>
      <c r="GXP20" s="117"/>
      <c r="GXQ20" s="117"/>
      <c r="GXR20" s="117"/>
      <c r="GXS20" s="117"/>
      <c r="GXT20" s="117"/>
      <c r="GXU20" s="117"/>
      <c r="GXV20" s="117"/>
      <c r="GXW20" s="117"/>
      <c r="GXX20" s="117"/>
      <c r="GXY20" s="117"/>
      <c r="GXZ20" s="117"/>
      <c r="GYA20" s="117"/>
      <c r="GYB20" s="117"/>
      <c r="GYC20" s="117"/>
      <c r="GYD20" s="117"/>
      <c r="GYE20" s="117"/>
      <c r="GYF20" s="117"/>
      <c r="GYG20" s="117"/>
      <c r="GYH20" s="117"/>
      <c r="GYI20" s="117"/>
      <c r="GYJ20" s="117"/>
      <c r="GYK20" s="117"/>
      <c r="GYL20" s="117"/>
      <c r="GYM20" s="117"/>
      <c r="GYN20" s="117"/>
      <c r="GYO20" s="117"/>
      <c r="GYP20" s="117"/>
      <c r="GYQ20" s="117"/>
      <c r="GYR20" s="117"/>
      <c r="GYS20" s="117"/>
      <c r="GYT20" s="117"/>
      <c r="GYU20" s="117"/>
      <c r="GYV20" s="117"/>
      <c r="GYW20" s="117"/>
      <c r="GYX20" s="117"/>
      <c r="GYY20" s="117"/>
      <c r="GYZ20" s="117"/>
      <c r="GZA20" s="117"/>
      <c r="GZB20" s="117"/>
      <c r="GZC20" s="117"/>
      <c r="GZD20" s="117"/>
      <c r="GZE20" s="117"/>
      <c r="GZF20" s="117"/>
      <c r="GZG20" s="117"/>
      <c r="GZH20" s="117"/>
      <c r="GZI20" s="117"/>
      <c r="GZJ20" s="117"/>
      <c r="GZK20" s="117"/>
      <c r="GZL20" s="117"/>
      <c r="GZM20" s="117"/>
      <c r="GZN20" s="117"/>
      <c r="GZO20" s="117"/>
      <c r="GZP20" s="117"/>
      <c r="GZQ20" s="117"/>
      <c r="GZR20" s="117"/>
      <c r="GZS20" s="117"/>
      <c r="GZT20" s="117"/>
      <c r="GZU20" s="117"/>
      <c r="GZV20" s="117"/>
      <c r="GZW20" s="117"/>
      <c r="GZX20" s="117"/>
      <c r="GZY20" s="117"/>
      <c r="GZZ20" s="117"/>
      <c r="HAA20" s="117"/>
      <c r="HAB20" s="117"/>
      <c r="HAC20" s="117"/>
      <c r="HAD20" s="117"/>
      <c r="HAE20" s="117"/>
      <c r="HAF20" s="117"/>
      <c r="HAG20" s="117"/>
      <c r="HAH20" s="117"/>
      <c r="HAI20" s="117"/>
      <c r="HAJ20" s="117"/>
      <c r="HAK20" s="117"/>
      <c r="HAL20" s="117"/>
      <c r="HAM20" s="117"/>
      <c r="HAN20" s="117"/>
      <c r="HAO20" s="117"/>
      <c r="HAP20" s="117"/>
      <c r="HAQ20" s="117"/>
      <c r="HAR20" s="117"/>
      <c r="HAS20" s="117"/>
      <c r="HAT20" s="117"/>
      <c r="HAU20" s="117"/>
      <c r="HAV20" s="117"/>
      <c r="HAW20" s="117"/>
      <c r="HAX20" s="117"/>
      <c r="HAY20" s="117"/>
      <c r="HAZ20" s="117"/>
      <c r="HBA20" s="117"/>
      <c r="HBB20" s="117"/>
      <c r="HBC20" s="117"/>
      <c r="HBD20" s="117"/>
      <c r="HBE20" s="117"/>
      <c r="HBF20" s="117"/>
      <c r="HBG20" s="117"/>
      <c r="HBH20" s="117"/>
      <c r="HBI20" s="117"/>
      <c r="HBJ20" s="117"/>
      <c r="HBK20" s="117"/>
      <c r="HBL20" s="117"/>
      <c r="HBM20" s="117"/>
      <c r="HBN20" s="117"/>
      <c r="HBO20" s="117"/>
      <c r="HBP20" s="117"/>
      <c r="HBQ20" s="117"/>
      <c r="HBR20" s="117"/>
      <c r="HBS20" s="117"/>
      <c r="HBT20" s="117"/>
      <c r="HBU20" s="117"/>
      <c r="HBV20" s="117"/>
      <c r="HBW20" s="117"/>
      <c r="HBX20" s="117"/>
      <c r="HBY20" s="117"/>
      <c r="HBZ20" s="117"/>
      <c r="HCA20" s="117"/>
      <c r="HCB20" s="117"/>
      <c r="HCC20" s="117"/>
      <c r="HCD20" s="117"/>
      <c r="HCE20" s="117"/>
      <c r="HCF20" s="117"/>
      <c r="HCG20" s="117"/>
      <c r="HCH20" s="117"/>
      <c r="HCI20" s="117"/>
      <c r="HCJ20" s="117"/>
      <c r="HCK20" s="117"/>
      <c r="HCL20" s="117"/>
      <c r="HCM20" s="117"/>
      <c r="HCN20" s="117"/>
      <c r="HCO20" s="117"/>
      <c r="HCP20" s="117"/>
      <c r="HCQ20" s="117"/>
      <c r="HCR20" s="117"/>
      <c r="HCS20" s="117"/>
      <c r="HCT20" s="117"/>
      <c r="HCU20" s="117"/>
      <c r="HCV20" s="117"/>
      <c r="HCW20" s="117"/>
      <c r="HCX20" s="117"/>
      <c r="HCY20" s="117"/>
      <c r="HCZ20" s="117"/>
      <c r="HDA20" s="117"/>
      <c r="HDB20" s="117"/>
      <c r="HDC20" s="117"/>
      <c r="HDD20" s="117"/>
      <c r="HDE20" s="117"/>
      <c r="HDF20" s="117"/>
      <c r="HDG20" s="117"/>
      <c r="HDH20" s="117"/>
      <c r="HDI20" s="117"/>
      <c r="HDJ20" s="117"/>
      <c r="HDK20" s="117"/>
      <c r="HDL20" s="117"/>
      <c r="HDM20" s="117"/>
      <c r="HDN20" s="117"/>
      <c r="HDO20" s="117"/>
      <c r="HDP20" s="117"/>
      <c r="HDQ20" s="117"/>
      <c r="HDR20" s="117"/>
      <c r="HDS20" s="117"/>
      <c r="HDT20" s="117"/>
      <c r="HDU20" s="117"/>
      <c r="HDV20" s="117"/>
      <c r="HDW20" s="117"/>
      <c r="HDX20" s="117"/>
      <c r="HDY20" s="117"/>
      <c r="HDZ20" s="117"/>
      <c r="HEA20" s="117"/>
      <c r="HEB20" s="117"/>
      <c r="HEC20" s="117"/>
      <c r="HED20" s="117"/>
      <c r="HEE20" s="117"/>
      <c r="HEF20" s="117"/>
      <c r="HEG20" s="117"/>
      <c r="HEH20" s="117"/>
      <c r="HEI20" s="117"/>
      <c r="HEJ20" s="117"/>
      <c r="HEK20" s="117"/>
      <c r="HEL20" s="117"/>
      <c r="HEM20" s="117"/>
      <c r="HEN20" s="117"/>
      <c r="HEO20" s="117"/>
      <c r="HEP20" s="117"/>
      <c r="HEQ20" s="117"/>
      <c r="HER20" s="117"/>
      <c r="HES20" s="117"/>
      <c r="HET20" s="117"/>
      <c r="HEU20" s="117"/>
      <c r="HEV20" s="117"/>
      <c r="HEW20" s="117"/>
      <c r="HEX20" s="117"/>
      <c r="HEY20" s="117"/>
      <c r="HEZ20" s="117"/>
      <c r="HFA20" s="117"/>
      <c r="HFB20" s="117"/>
      <c r="HFC20" s="117"/>
      <c r="HFD20" s="117"/>
      <c r="HFE20" s="117"/>
      <c r="HFF20" s="117"/>
      <c r="HFG20" s="117"/>
      <c r="HFH20" s="117"/>
      <c r="HFI20" s="117"/>
      <c r="HFJ20" s="117"/>
      <c r="HFK20" s="117"/>
      <c r="HFL20" s="117"/>
      <c r="HFM20" s="117"/>
      <c r="HFN20" s="117"/>
      <c r="HFO20" s="117"/>
      <c r="HFP20" s="117"/>
      <c r="HFQ20" s="117"/>
      <c r="HFR20" s="117"/>
      <c r="HFS20" s="117"/>
      <c r="HFT20" s="117"/>
      <c r="HFU20" s="117"/>
      <c r="HFV20" s="117"/>
      <c r="HFW20" s="117"/>
      <c r="HFX20" s="117"/>
      <c r="HFY20" s="117"/>
      <c r="HFZ20" s="117"/>
      <c r="HGA20" s="117"/>
      <c r="HGB20" s="117"/>
      <c r="HGC20" s="117"/>
      <c r="HGD20" s="117"/>
      <c r="HGE20" s="117"/>
      <c r="HGF20" s="117"/>
      <c r="HGG20" s="117"/>
      <c r="HGH20" s="117"/>
      <c r="HGI20" s="117"/>
      <c r="HGJ20" s="117"/>
      <c r="HGK20" s="117"/>
      <c r="HGL20" s="117"/>
      <c r="HGM20" s="117"/>
      <c r="HGN20" s="117"/>
      <c r="HGO20" s="117"/>
      <c r="HGP20" s="117"/>
      <c r="HGQ20" s="117"/>
      <c r="HGR20" s="117"/>
      <c r="HGS20" s="117"/>
      <c r="HGT20" s="117"/>
      <c r="HGU20" s="117"/>
      <c r="HGV20" s="117"/>
      <c r="HGW20" s="117"/>
      <c r="HGX20" s="117"/>
      <c r="HGY20" s="117"/>
      <c r="HGZ20" s="117"/>
      <c r="HHA20" s="117"/>
      <c r="HHB20" s="117"/>
      <c r="HHC20" s="117"/>
      <c r="HHD20" s="117"/>
      <c r="HHE20" s="117"/>
      <c r="HHF20" s="117"/>
      <c r="HHG20" s="117"/>
      <c r="HHH20" s="117"/>
      <c r="HHI20" s="117"/>
      <c r="HHJ20" s="117"/>
      <c r="HHK20" s="117"/>
      <c r="HHL20" s="117"/>
      <c r="HHM20" s="117"/>
      <c r="HHN20" s="117"/>
      <c r="HHO20" s="117"/>
      <c r="HHP20" s="117"/>
      <c r="HHQ20" s="117"/>
      <c r="HHR20" s="117"/>
      <c r="HHS20" s="117"/>
      <c r="HHT20" s="117"/>
      <c r="HHU20" s="117"/>
      <c r="HHV20" s="117"/>
      <c r="HHW20" s="117"/>
      <c r="HHX20" s="117"/>
      <c r="HHY20" s="117"/>
      <c r="HHZ20" s="117"/>
      <c r="HIA20" s="117"/>
      <c r="HIB20" s="117"/>
      <c r="HIC20" s="117"/>
      <c r="HID20" s="117"/>
      <c r="HIE20" s="117"/>
      <c r="HIF20" s="117"/>
      <c r="HIG20" s="117"/>
      <c r="HIH20" s="117"/>
      <c r="HII20" s="117"/>
      <c r="HIJ20" s="117"/>
      <c r="HIK20" s="117"/>
      <c r="HIL20" s="117"/>
      <c r="HIM20" s="117"/>
      <c r="HIN20" s="117"/>
      <c r="HIO20" s="117"/>
      <c r="HIP20" s="117"/>
      <c r="HIQ20" s="117"/>
      <c r="HIR20" s="117"/>
      <c r="HIS20" s="117"/>
      <c r="HIT20" s="117"/>
      <c r="HIU20" s="117"/>
      <c r="HIV20" s="117"/>
      <c r="HIW20" s="117"/>
      <c r="HIX20" s="117"/>
      <c r="HIY20" s="117"/>
      <c r="HIZ20" s="117"/>
      <c r="HJA20" s="117"/>
      <c r="HJB20" s="117"/>
      <c r="HJC20" s="117"/>
      <c r="HJD20" s="117"/>
      <c r="HJE20" s="117"/>
      <c r="HJF20" s="117"/>
      <c r="HJG20" s="117"/>
      <c r="HJH20" s="117"/>
      <c r="HJI20" s="117"/>
      <c r="HJJ20" s="117"/>
      <c r="HJK20" s="117"/>
      <c r="HJL20" s="117"/>
      <c r="HJM20" s="117"/>
      <c r="HJN20" s="117"/>
      <c r="HJO20" s="117"/>
      <c r="HJP20" s="117"/>
      <c r="HJQ20" s="117"/>
      <c r="HJR20" s="117"/>
      <c r="HJS20" s="117"/>
      <c r="HJT20" s="117"/>
      <c r="HJU20" s="117"/>
      <c r="HJV20" s="117"/>
      <c r="HJW20" s="117"/>
      <c r="HJX20" s="117"/>
      <c r="HJY20" s="117"/>
      <c r="HJZ20" s="117"/>
      <c r="HKA20" s="117"/>
      <c r="HKB20" s="117"/>
      <c r="HKC20" s="117"/>
      <c r="HKD20" s="117"/>
      <c r="HKE20" s="117"/>
      <c r="HKF20" s="117"/>
      <c r="HKG20" s="117"/>
      <c r="HKH20" s="117"/>
      <c r="HKI20" s="117"/>
      <c r="HKJ20" s="117"/>
      <c r="HKK20" s="117"/>
      <c r="HKL20" s="117"/>
      <c r="HKM20" s="117"/>
      <c r="HKN20" s="117"/>
      <c r="HKO20" s="117"/>
      <c r="HKP20" s="117"/>
      <c r="HKQ20" s="117"/>
      <c r="HKR20" s="117"/>
      <c r="HKS20" s="117"/>
      <c r="HKT20" s="117"/>
      <c r="HKU20" s="117"/>
      <c r="HKV20" s="117"/>
      <c r="HKW20" s="117"/>
      <c r="HKX20" s="117"/>
      <c r="HKY20" s="117"/>
      <c r="HKZ20" s="117"/>
      <c r="HLA20" s="117"/>
      <c r="HLB20" s="117"/>
      <c r="HLC20" s="117"/>
      <c r="HLD20" s="117"/>
      <c r="HLE20" s="117"/>
      <c r="HLF20" s="117"/>
      <c r="HLG20" s="117"/>
      <c r="HLH20" s="117"/>
      <c r="HLI20" s="117"/>
      <c r="HLJ20" s="117"/>
      <c r="HLK20" s="117"/>
      <c r="HLL20" s="117"/>
      <c r="HLM20" s="117"/>
      <c r="HLN20" s="117"/>
      <c r="HLO20" s="117"/>
      <c r="HLP20" s="117"/>
      <c r="HLQ20" s="117"/>
      <c r="HLR20" s="117"/>
      <c r="HLS20" s="117"/>
      <c r="HLT20" s="117"/>
      <c r="HLU20" s="117"/>
      <c r="HLV20" s="117"/>
      <c r="HLW20" s="117"/>
      <c r="HLX20" s="117"/>
      <c r="HLY20" s="117"/>
      <c r="HLZ20" s="117"/>
      <c r="HMA20" s="117"/>
      <c r="HMB20" s="117"/>
      <c r="HMC20" s="117"/>
      <c r="HMD20" s="117"/>
      <c r="HME20" s="117"/>
      <c r="HMF20" s="117"/>
      <c r="HMG20" s="117"/>
      <c r="HMH20" s="117"/>
      <c r="HMI20" s="117"/>
      <c r="HMJ20" s="117"/>
      <c r="HMK20" s="117"/>
      <c r="HML20" s="117"/>
      <c r="HMM20" s="117"/>
      <c r="HMN20" s="117"/>
      <c r="HMO20" s="117"/>
      <c r="HMP20" s="117"/>
      <c r="HMQ20" s="117"/>
      <c r="HMR20" s="117"/>
      <c r="HMS20" s="117"/>
      <c r="HMT20" s="117"/>
      <c r="HMU20" s="117"/>
      <c r="HMV20" s="117"/>
      <c r="HMW20" s="117"/>
      <c r="HMX20" s="117"/>
      <c r="HMY20" s="117"/>
      <c r="HMZ20" s="117"/>
      <c r="HNA20" s="117"/>
      <c r="HNB20" s="117"/>
      <c r="HNC20" s="117"/>
      <c r="HND20" s="117"/>
      <c r="HNE20" s="117"/>
      <c r="HNF20" s="117"/>
      <c r="HNG20" s="117"/>
      <c r="HNH20" s="117"/>
      <c r="HNI20" s="117"/>
      <c r="HNJ20" s="117"/>
      <c r="HNK20" s="117"/>
      <c r="HNL20" s="117"/>
      <c r="HNM20" s="117"/>
      <c r="HNN20" s="117"/>
      <c r="HNO20" s="117"/>
      <c r="HNP20" s="117"/>
      <c r="HNQ20" s="117"/>
      <c r="HNR20" s="117"/>
      <c r="HNS20" s="117"/>
      <c r="HNT20" s="117"/>
      <c r="HNU20" s="117"/>
      <c r="HNV20" s="117"/>
      <c r="HNW20" s="117"/>
      <c r="HNX20" s="117"/>
      <c r="HNY20" s="117"/>
      <c r="HNZ20" s="117"/>
      <c r="HOA20" s="117"/>
      <c r="HOB20" s="117"/>
      <c r="HOC20" s="117"/>
      <c r="HOD20" s="117"/>
      <c r="HOE20" s="117"/>
      <c r="HOF20" s="117"/>
      <c r="HOG20" s="117"/>
      <c r="HOH20" s="117"/>
      <c r="HOI20" s="117"/>
      <c r="HOJ20" s="117"/>
      <c r="HOK20" s="117"/>
      <c r="HOL20" s="117"/>
      <c r="HOM20" s="117"/>
      <c r="HON20" s="117"/>
      <c r="HOO20" s="117"/>
      <c r="HOP20" s="117"/>
      <c r="HOQ20" s="117"/>
      <c r="HOR20" s="117"/>
      <c r="HOS20" s="117"/>
      <c r="HOT20" s="117"/>
      <c r="HOU20" s="117"/>
      <c r="HOV20" s="117"/>
      <c r="HOW20" s="117"/>
      <c r="HOX20" s="117"/>
      <c r="HOY20" s="117"/>
      <c r="HOZ20" s="117"/>
      <c r="HPA20" s="117"/>
      <c r="HPB20" s="117"/>
      <c r="HPC20" s="117"/>
      <c r="HPD20" s="117"/>
      <c r="HPE20" s="117"/>
      <c r="HPF20" s="117"/>
      <c r="HPG20" s="117"/>
      <c r="HPH20" s="117"/>
      <c r="HPI20" s="117"/>
      <c r="HPJ20" s="117"/>
      <c r="HPK20" s="117"/>
      <c r="HPL20" s="117"/>
      <c r="HPM20" s="117"/>
      <c r="HPN20" s="117"/>
      <c r="HPO20" s="117"/>
      <c r="HPP20" s="117"/>
      <c r="HPQ20" s="117"/>
      <c r="HPR20" s="117"/>
      <c r="HPS20" s="117"/>
      <c r="HPT20" s="117"/>
      <c r="HPU20" s="117"/>
      <c r="HPV20" s="117"/>
      <c r="HPW20" s="117"/>
      <c r="HPX20" s="117"/>
      <c r="HPY20" s="117"/>
      <c r="HPZ20" s="117"/>
      <c r="HQA20" s="117"/>
      <c r="HQB20" s="117"/>
      <c r="HQC20" s="117"/>
      <c r="HQD20" s="117"/>
      <c r="HQE20" s="117"/>
      <c r="HQF20" s="117"/>
      <c r="HQG20" s="117"/>
      <c r="HQH20" s="117"/>
      <c r="HQI20" s="117"/>
      <c r="HQJ20" s="117"/>
      <c r="HQK20" s="117"/>
      <c r="HQL20" s="117"/>
      <c r="HQM20" s="117"/>
      <c r="HQN20" s="117"/>
      <c r="HQO20" s="117"/>
      <c r="HQP20" s="117"/>
      <c r="HQQ20" s="117"/>
      <c r="HQR20" s="117"/>
      <c r="HQS20" s="117"/>
      <c r="HQT20" s="117"/>
      <c r="HQU20" s="117"/>
      <c r="HQV20" s="117"/>
      <c r="HQW20" s="117"/>
      <c r="HQX20" s="117"/>
      <c r="HQY20" s="117"/>
      <c r="HQZ20" s="117"/>
      <c r="HRA20" s="117"/>
      <c r="HRB20" s="117"/>
      <c r="HRC20" s="117"/>
      <c r="HRD20" s="117"/>
      <c r="HRE20" s="117"/>
      <c r="HRF20" s="117"/>
      <c r="HRG20" s="117"/>
      <c r="HRH20" s="117"/>
      <c r="HRI20" s="117"/>
      <c r="HRJ20" s="117"/>
      <c r="HRK20" s="117"/>
      <c r="HRL20" s="117"/>
      <c r="HRM20" s="117"/>
      <c r="HRN20" s="117"/>
      <c r="HRO20" s="117"/>
      <c r="HRP20" s="117"/>
      <c r="HRQ20" s="117"/>
      <c r="HRR20" s="117"/>
      <c r="HRS20" s="117"/>
      <c r="HRT20" s="117"/>
      <c r="HRU20" s="117"/>
      <c r="HRV20" s="117"/>
      <c r="HRW20" s="117"/>
      <c r="HRX20" s="117"/>
      <c r="HRY20" s="117"/>
      <c r="HRZ20" s="117"/>
      <c r="HSA20" s="117"/>
      <c r="HSB20" s="117"/>
      <c r="HSC20" s="117"/>
      <c r="HSD20" s="117"/>
      <c r="HSE20" s="117"/>
      <c r="HSF20" s="117"/>
      <c r="HSG20" s="117"/>
      <c r="HSH20" s="117"/>
      <c r="HSI20" s="117"/>
      <c r="HSJ20" s="117"/>
      <c r="HSK20" s="117"/>
      <c r="HSL20" s="117"/>
      <c r="HSM20" s="117"/>
      <c r="HSN20" s="117"/>
      <c r="HSO20" s="117"/>
      <c r="HSP20" s="117"/>
      <c r="HSQ20" s="117"/>
      <c r="HSR20" s="117"/>
      <c r="HSS20" s="117"/>
      <c r="HST20" s="117"/>
      <c r="HSU20" s="117"/>
      <c r="HSV20" s="117"/>
      <c r="HSW20" s="117"/>
      <c r="HSX20" s="117"/>
      <c r="HSY20" s="117"/>
      <c r="HSZ20" s="117"/>
      <c r="HTA20" s="117"/>
      <c r="HTB20" s="117"/>
      <c r="HTC20" s="117"/>
      <c r="HTD20" s="117"/>
      <c r="HTE20" s="117"/>
      <c r="HTF20" s="117"/>
      <c r="HTG20" s="117"/>
      <c r="HTH20" s="117"/>
      <c r="HTI20" s="117"/>
      <c r="HTJ20" s="117"/>
      <c r="HTK20" s="117"/>
      <c r="HTL20" s="117"/>
      <c r="HTM20" s="117"/>
      <c r="HTN20" s="117"/>
      <c r="HTO20" s="117"/>
      <c r="HTP20" s="117"/>
      <c r="HTQ20" s="117"/>
      <c r="HTR20" s="117"/>
      <c r="HTS20" s="117"/>
      <c r="HTT20" s="117"/>
      <c r="HTU20" s="117"/>
      <c r="HTV20" s="117"/>
      <c r="HTW20" s="117"/>
      <c r="HTX20" s="117"/>
      <c r="HTY20" s="117"/>
      <c r="HTZ20" s="117"/>
      <c r="HUA20" s="117"/>
      <c r="HUB20" s="117"/>
      <c r="HUC20" s="117"/>
      <c r="HUD20" s="117"/>
      <c r="HUE20" s="117"/>
      <c r="HUF20" s="117"/>
      <c r="HUG20" s="117"/>
      <c r="HUH20" s="117"/>
      <c r="HUI20" s="117"/>
      <c r="HUJ20" s="117"/>
      <c r="HUK20" s="117"/>
      <c r="HUL20" s="117"/>
      <c r="HUM20" s="117"/>
      <c r="HUN20" s="117"/>
      <c r="HUO20" s="117"/>
      <c r="HUP20" s="117"/>
      <c r="HUQ20" s="117"/>
      <c r="HUR20" s="117"/>
      <c r="HUS20" s="117"/>
      <c r="HUT20" s="117"/>
      <c r="HUU20" s="117"/>
      <c r="HUV20" s="117"/>
      <c r="HUW20" s="117"/>
      <c r="HUX20" s="117"/>
      <c r="HUY20" s="117"/>
      <c r="HUZ20" s="117"/>
      <c r="HVA20" s="117"/>
      <c r="HVB20" s="117"/>
      <c r="HVC20" s="117"/>
      <c r="HVD20" s="117"/>
      <c r="HVE20" s="117"/>
      <c r="HVF20" s="117"/>
      <c r="HVG20" s="117"/>
      <c r="HVH20" s="117"/>
      <c r="HVI20" s="117"/>
      <c r="HVJ20" s="117"/>
      <c r="HVK20" s="117"/>
      <c r="HVL20" s="117"/>
      <c r="HVM20" s="117"/>
      <c r="HVN20" s="117"/>
      <c r="HVO20" s="117"/>
      <c r="HVP20" s="117"/>
      <c r="HVQ20" s="117"/>
      <c r="HVR20" s="117"/>
      <c r="HVS20" s="117"/>
      <c r="HVT20" s="117"/>
      <c r="HVU20" s="117"/>
      <c r="HVV20" s="117"/>
      <c r="HVW20" s="117"/>
      <c r="HVX20" s="117"/>
      <c r="HVY20" s="117"/>
      <c r="HVZ20" s="117"/>
      <c r="HWA20" s="117"/>
      <c r="HWB20" s="117"/>
      <c r="HWC20" s="117"/>
      <c r="HWD20" s="117"/>
      <c r="HWE20" s="117"/>
      <c r="HWF20" s="117"/>
      <c r="HWG20" s="117"/>
      <c r="HWH20" s="117"/>
      <c r="HWI20" s="117"/>
      <c r="HWJ20" s="117"/>
      <c r="HWK20" s="117"/>
      <c r="HWL20" s="117"/>
      <c r="HWM20" s="117"/>
      <c r="HWN20" s="117"/>
      <c r="HWO20" s="117"/>
      <c r="HWP20" s="117"/>
      <c r="HWQ20" s="117"/>
      <c r="HWR20" s="117"/>
      <c r="HWS20" s="117"/>
      <c r="HWT20" s="117"/>
      <c r="HWU20" s="117"/>
      <c r="HWV20" s="117"/>
      <c r="HWW20" s="117"/>
      <c r="HWX20" s="117"/>
      <c r="HWY20" s="117"/>
      <c r="HWZ20" s="117"/>
      <c r="HXA20" s="117"/>
      <c r="HXB20" s="117"/>
      <c r="HXC20" s="117"/>
      <c r="HXD20" s="117"/>
      <c r="HXE20" s="117"/>
      <c r="HXF20" s="117"/>
      <c r="HXG20" s="117"/>
      <c r="HXH20" s="117"/>
      <c r="HXI20" s="117"/>
      <c r="HXJ20" s="117"/>
      <c r="HXK20" s="117"/>
      <c r="HXL20" s="117"/>
      <c r="HXM20" s="117"/>
      <c r="HXN20" s="117"/>
      <c r="HXO20" s="117"/>
      <c r="HXP20" s="117"/>
      <c r="HXQ20" s="117"/>
      <c r="HXR20" s="117"/>
      <c r="HXS20" s="117"/>
      <c r="HXT20" s="117"/>
      <c r="HXU20" s="117"/>
      <c r="HXV20" s="117"/>
      <c r="HXW20" s="117"/>
      <c r="HXX20" s="117"/>
      <c r="HXY20" s="117"/>
      <c r="HXZ20" s="117"/>
      <c r="HYA20" s="117"/>
      <c r="HYB20" s="117"/>
      <c r="HYC20" s="117"/>
      <c r="HYD20" s="117"/>
      <c r="HYE20" s="117"/>
      <c r="HYF20" s="117"/>
      <c r="HYG20" s="117"/>
      <c r="HYH20" s="117"/>
      <c r="HYI20" s="117"/>
      <c r="HYJ20" s="117"/>
      <c r="HYK20" s="117"/>
      <c r="HYL20" s="117"/>
      <c r="HYM20" s="117"/>
      <c r="HYN20" s="117"/>
      <c r="HYO20" s="117"/>
      <c r="HYP20" s="117"/>
      <c r="HYQ20" s="117"/>
      <c r="HYR20" s="117"/>
      <c r="HYS20" s="117"/>
      <c r="HYT20" s="117"/>
      <c r="HYU20" s="117"/>
      <c r="HYV20" s="117"/>
      <c r="HYW20" s="117"/>
      <c r="HYX20" s="117"/>
      <c r="HYY20" s="117"/>
      <c r="HYZ20" s="117"/>
      <c r="HZA20" s="117"/>
      <c r="HZB20" s="117"/>
      <c r="HZC20" s="117"/>
      <c r="HZD20" s="117"/>
      <c r="HZE20" s="117"/>
      <c r="HZF20" s="117"/>
      <c r="HZG20" s="117"/>
      <c r="HZH20" s="117"/>
      <c r="HZI20" s="117"/>
      <c r="HZJ20" s="117"/>
      <c r="HZK20" s="117"/>
      <c r="HZL20" s="117"/>
      <c r="HZM20" s="117"/>
      <c r="HZN20" s="117"/>
      <c r="HZO20" s="117"/>
      <c r="HZP20" s="117"/>
      <c r="HZQ20" s="117"/>
      <c r="HZR20" s="117"/>
      <c r="HZS20" s="117"/>
      <c r="HZT20" s="117"/>
      <c r="HZU20" s="117"/>
      <c r="HZV20" s="117"/>
      <c r="HZW20" s="117"/>
      <c r="HZX20" s="117"/>
      <c r="HZY20" s="117"/>
      <c r="HZZ20" s="117"/>
      <c r="IAA20" s="117"/>
      <c r="IAB20" s="117"/>
      <c r="IAC20" s="117"/>
      <c r="IAD20" s="117"/>
      <c r="IAE20" s="117"/>
      <c r="IAF20" s="117"/>
      <c r="IAG20" s="117"/>
      <c r="IAH20" s="117"/>
      <c r="IAI20" s="117"/>
      <c r="IAJ20" s="117"/>
      <c r="IAK20" s="117"/>
      <c r="IAL20" s="117"/>
      <c r="IAM20" s="117"/>
      <c r="IAN20" s="117"/>
      <c r="IAO20" s="117"/>
      <c r="IAP20" s="117"/>
      <c r="IAQ20" s="117"/>
      <c r="IAR20" s="117"/>
      <c r="IAS20" s="117"/>
      <c r="IAT20" s="117"/>
      <c r="IAU20" s="117"/>
      <c r="IAV20" s="117"/>
      <c r="IAW20" s="117"/>
      <c r="IAX20" s="117"/>
      <c r="IAY20" s="117"/>
      <c r="IAZ20" s="117"/>
      <c r="IBA20" s="117"/>
      <c r="IBB20" s="117"/>
      <c r="IBC20" s="117"/>
      <c r="IBD20" s="117"/>
      <c r="IBE20" s="117"/>
      <c r="IBF20" s="117"/>
      <c r="IBG20" s="117"/>
      <c r="IBH20" s="117"/>
      <c r="IBI20" s="117"/>
      <c r="IBJ20" s="117"/>
      <c r="IBK20" s="117"/>
      <c r="IBL20" s="117"/>
      <c r="IBM20" s="117"/>
      <c r="IBN20" s="117"/>
      <c r="IBO20" s="117"/>
      <c r="IBP20" s="117"/>
      <c r="IBQ20" s="117"/>
      <c r="IBR20" s="117"/>
      <c r="IBS20" s="117"/>
      <c r="IBT20" s="117"/>
      <c r="IBU20" s="117"/>
      <c r="IBV20" s="117"/>
      <c r="IBW20" s="117"/>
      <c r="IBX20" s="117"/>
      <c r="IBY20" s="117"/>
      <c r="IBZ20" s="117"/>
      <c r="ICA20" s="117"/>
      <c r="ICB20" s="117"/>
      <c r="ICC20" s="117"/>
      <c r="ICD20" s="117"/>
      <c r="ICE20" s="117"/>
      <c r="ICF20" s="117"/>
      <c r="ICG20" s="117"/>
      <c r="ICH20" s="117"/>
      <c r="ICI20" s="117"/>
      <c r="ICJ20" s="117"/>
      <c r="ICK20" s="117"/>
      <c r="ICL20" s="117"/>
      <c r="ICM20" s="117"/>
      <c r="ICN20" s="117"/>
      <c r="ICO20" s="117"/>
      <c r="ICP20" s="117"/>
      <c r="ICQ20" s="117"/>
      <c r="ICR20" s="117"/>
      <c r="ICS20" s="117"/>
      <c r="ICT20" s="117"/>
      <c r="ICU20" s="117"/>
      <c r="ICV20" s="117"/>
      <c r="ICW20" s="117"/>
      <c r="ICX20" s="117"/>
      <c r="ICY20" s="117"/>
      <c r="ICZ20" s="117"/>
      <c r="IDA20" s="117"/>
      <c r="IDB20" s="117"/>
      <c r="IDC20" s="117"/>
      <c r="IDD20" s="117"/>
      <c r="IDE20" s="117"/>
      <c r="IDF20" s="117"/>
      <c r="IDG20" s="117"/>
      <c r="IDH20" s="117"/>
      <c r="IDI20" s="117"/>
      <c r="IDJ20" s="117"/>
      <c r="IDK20" s="117"/>
      <c r="IDL20" s="117"/>
      <c r="IDM20" s="117"/>
      <c r="IDN20" s="117"/>
      <c r="IDO20" s="117"/>
      <c r="IDP20" s="117"/>
      <c r="IDQ20" s="117"/>
      <c r="IDR20" s="117"/>
      <c r="IDS20" s="117"/>
      <c r="IDT20" s="117"/>
      <c r="IDU20" s="117"/>
      <c r="IDV20" s="117"/>
      <c r="IDW20" s="117"/>
      <c r="IDX20" s="117"/>
      <c r="IDY20" s="117"/>
      <c r="IDZ20" s="117"/>
      <c r="IEA20" s="117"/>
      <c r="IEB20" s="117"/>
      <c r="IEC20" s="117"/>
      <c r="IED20" s="117"/>
      <c r="IEE20" s="117"/>
      <c r="IEF20" s="117"/>
      <c r="IEG20" s="117"/>
      <c r="IEH20" s="117"/>
      <c r="IEI20" s="117"/>
      <c r="IEJ20" s="117"/>
      <c r="IEK20" s="117"/>
      <c r="IEL20" s="117"/>
      <c r="IEM20" s="117"/>
      <c r="IEN20" s="117"/>
      <c r="IEO20" s="117"/>
      <c r="IEP20" s="117"/>
      <c r="IEQ20" s="117"/>
      <c r="IER20" s="117"/>
      <c r="IES20" s="117"/>
      <c r="IET20" s="117"/>
      <c r="IEU20" s="117"/>
      <c r="IEV20" s="117"/>
      <c r="IEW20" s="117"/>
      <c r="IEX20" s="117"/>
      <c r="IEY20" s="117"/>
      <c r="IEZ20" s="117"/>
      <c r="IFA20" s="117"/>
      <c r="IFB20" s="117"/>
      <c r="IFC20" s="117"/>
      <c r="IFD20" s="117"/>
      <c r="IFE20" s="117"/>
      <c r="IFF20" s="117"/>
      <c r="IFG20" s="117"/>
      <c r="IFH20" s="117"/>
      <c r="IFI20" s="117"/>
      <c r="IFJ20" s="117"/>
      <c r="IFK20" s="117"/>
      <c r="IFL20" s="117"/>
      <c r="IFM20" s="117"/>
      <c r="IFN20" s="117"/>
      <c r="IFO20" s="117"/>
      <c r="IFP20" s="117"/>
      <c r="IFQ20" s="117"/>
      <c r="IFR20" s="117"/>
      <c r="IFS20" s="117"/>
      <c r="IFT20" s="117"/>
      <c r="IFU20" s="117"/>
      <c r="IFV20" s="117"/>
      <c r="IFW20" s="117"/>
      <c r="IFX20" s="117"/>
      <c r="IFY20" s="117"/>
      <c r="IFZ20" s="117"/>
      <c r="IGA20" s="117"/>
      <c r="IGB20" s="117"/>
      <c r="IGC20" s="117"/>
      <c r="IGD20" s="117"/>
      <c r="IGE20" s="117"/>
      <c r="IGF20" s="117"/>
      <c r="IGG20" s="117"/>
      <c r="IGH20" s="117"/>
      <c r="IGI20" s="117"/>
      <c r="IGJ20" s="117"/>
      <c r="IGK20" s="117"/>
      <c r="IGL20" s="117"/>
      <c r="IGM20" s="117"/>
      <c r="IGN20" s="117"/>
      <c r="IGO20" s="117"/>
      <c r="IGP20" s="117"/>
      <c r="IGQ20" s="117"/>
      <c r="IGR20" s="117"/>
      <c r="IGS20" s="117"/>
      <c r="IGT20" s="117"/>
      <c r="IGU20" s="117"/>
      <c r="IGV20" s="117"/>
      <c r="IGW20" s="117"/>
      <c r="IGX20" s="117"/>
      <c r="IGY20" s="117"/>
      <c r="IGZ20" s="117"/>
      <c r="IHA20" s="117"/>
      <c r="IHB20" s="117"/>
      <c r="IHC20" s="117"/>
      <c r="IHD20" s="117"/>
      <c r="IHE20" s="117"/>
      <c r="IHF20" s="117"/>
      <c r="IHG20" s="117"/>
      <c r="IHH20" s="117"/>
      <c r="IHI20" s="117"/>
      <c r="IHJ20" s="117"/>
      <c r="IHK20" s="117"/>
      <c r="IHL20" s="117"/>
      <c r="IHM20" s="117"/>
      <c r="IHN20" s="117"/>
      <c r="IHO20" s="117"/>
      <c r="IHP20" s="117"/>
      <c r="IHQ20" s="117"/>
      <c r="IHR20" s="117"/>
      <c r="IHS20" s="117"/>
      <c r="IHT20" s="117"/>
      <c r="IHU20" s="117"/>
      <c r="IHV20" s="117"/>
      <c r="IHW20" s="117"/>
      <c r="IHX20" s="117"/>
      <c r="IHY20" s="117"/>
      <c r="IHZ20" s="117"/>
      <c r="IIA20" s="117"/>
      <c r="IIB20" s="117"/>
      <c r="IIC20" s="117"/>
      <c r="IID20" s="117"/>
      <c r="IIE20" s="117"/>
      <c r="IIF20" s="117"/>
      <c r="IIG20" s="117"/>
      <c r="IIH20" s="117"/>
      <c r="III20" s="117"/>
      <c r="IIJ20" s="117"/>
      <c r="IIK20" s="117"/>
      <c r="IIL20" s="117"/>
      <c r="IIM20" s="117"/>
      <c r="IIN20" s="117"/>
      <c r="IIO20" s="117"/>
      <c r="IIP20" s="117"/>
      <c r="IIQ20" s="117"/>
      <c r="IIR20" s="117"/>
      <c r="IIS20" s="117"/>
      <c r="IIT20" s="117"/>
      <c r="IIU20" s="117"/>
      <c r="IIV20" s="117"/>
      <c r="IIW20" s="117"/>
      <c r="IIX20" s="117"/>
      <c r="IIY20" s="117"/>
      <c r="IIZ20" s="117"/>
      <c r="IJA20" s="117"/>
      <c r="IJB20" s="117"/>
      <c r="IJC20" s="117"/>
      <c r="IJD20" s="117"/>
      <c r="IJE20" s="117"/>
      <c r="IJF20" s="117"/>
      <c r="IJG20" s="117"/>
      <c r="IJH20" s="117"/>
      <c r="IJI20" s="117"/>
      <c r="IJJ20" s="117"/>
      <c r="IJK20" s="117"/>
      <c r="IJL20" s="117"/>
      <c r="IJM20" s="117"/>
      <c r="IJN20" s="117"/>
      <c r="IJO20" s="117"/>
      <c r="IJP20" s="117"/>
      <c r="IJQ20" s="117"/>
      <c r="IJR20" s="117"/>
      <c r="IJS20" s="117"/>
      <c r="IJT20" s="117"/>
      <c r="IJU20" s="117"/>
      <c r="IJV20" s="117"/>
      <c r="IJW20" s="117"/>
      <c r="IJX20" s="117"/>
      <c r="IJY20" s="117"/>
      <c r="IJZ20" s="117"/>
      <c r="IKA20" s="117"/>
      <c r="IKB20" s="117"/>
      <c r="IKC20" s="117"/>
      <c r="IKD20" s="117"/>
      <c r="IKE20" s="117"/>
      <c r="IKF20" s="117"/>
      <c r="IKG20" s="117"/>
      <c r="IKH20" s="117"/>
      <c r="IKI20" s="117"/>
      <c r="IKJ20" s="117"/>
      <c r="IKK20" s="117"/>
      <c r="IKL20" s="117"/>
      <c r="IKM20" s="117"/>
      <c r="IKN20" s="117"/>
      <c r="IKO20" s="117"/>
      <c r="IKP20" s="117"/>
      <c r="IKQ20" s="117"/>
      <c r="IKR20" s="117"/>
      <c r="IKS20" s="117"/>
      <c r="IKT20" s="117"/>
      <c r="IKU20" s="117"/>
      <c r="IKV20" s="117"/>
      <c r="IKW20" s="117"/>
      <c r="IKX20" s="117"/>
      <c r="IKY20" s="117"/>
      <c r="IKZ20" s="117"/>
      <c r="ILA20" s="117"/>
      <c r="ILB20" s="117"/>
      <c r="ILC20" s="117"/>
      <c r="ILD20" s="117"/>
      <c r="ILE20" s="117"/>
      <c r="ILF20" s="117"/>
      <c r="ILG20" s="117"/>
      <c r="ILH20" s="117"/>
      <c r="ILI20" s="117"/>
      <c r="ILJ20" s="117"/>
      <c r="ILK20" s="117"/>
      <c r="ILL20" s="117"/>
      <c r="ILM20" s="117"/>
      <c r="ILN20" s="117"/>
      <c r="ILO20" s="117"/>
      <c r="ILP20" s="117"/>
      <c r="ILQ20" s="117"/>
      <c r="ILR20" s="117"/>
      <c r="ILS20" s="117"/>
      <c r="ILT20" s="117"/>
      <c r="ILU20" s="117"/>
      <c r="ILV20" s="117"/>
      <c r="ILW20" s="117"/>
      <c r="ILX20" s="117"/>
      <c r="ILY20" s="117"/>
      <c r="ILZ20" s="117"/>
      <c r="IMA20" s="117"/>
      <c r="IMB20" s="117"/>
      <c r="IMC20" s="117"/>
      <c r="IMD20" s="117"/>
      <c r="IME20" s="117"/>
      <c r="IMF20" s="117"/>
      <c r="IMG20" s="117"/>
      <c r="IMH20" s="117"/>
      <c r="IMI20" s="117"/>
      <c r="IMJ20" s="117"/>
      <c r="IMK20" s="117"/>
      <c r="IML20" s="117"/>
      <c r="IMM20" s="117"/>
      <c r="IMN20" s="117"/>
      <c r="IMO20" s="117"/>
      <c r="IMP20" s="117"/>
      <c r="IMQ20" s="117"/>
      <c r="IMR20" s="117"/>
      <c r="IMS20" s="117"/>
      <c r="IMT20" s="117"/>
      <c r="IMU20" s="117"/>
      <c r="IMV20" s="117"/>
      <c r="IMW20" s="117"/>
      <c r="IMX20" s="117"/>
      <c r="IMY20" s="117"/>
      <c r="IMZ20" s="117"/>
      <c r="INA20" s="117"/>
      <c r="INB20" s="117"/>
      <c r="INC20" s="117"/>
      <c r="IND20" s="117"/>
      <c r="INE20" s="117"/>
      <c r="INF20" s="117"/>
      <c r="ING20" s="117"/>
      <c r="INH20" s="117"/>
      <c r="INI20" s="117"/>
      <c r="INJ20" s="117"/>
      <c r="INK20" s="117"/>
      <c r="INL20" s="117"/>
      <c r="INM20" s="117"/>
      <c r="INN20" s="117"/>
      <c r="INO20" s="117"/>
      <c r="INP20" s="117"/>
      <c r="INQ20" s="117"/>
      <c r="INR20" s="117"/>
      <c r="INS20" s="117"/>
      <c r="INT20" s="117"/>
      <c r="INU20" s="117"/>
      <c r="INV20" s="117"/>
      <c r="INW20" s="117"/>
      <c r="INX20" s="117"/>
      <c r="INY20" s="117"/>
      <c r="INZ20" s="117"/>
      <c r="IOA20" s="117"/>
      <c r="IOB20" s="117"/>
      <c r="IOC20" s="117"/>
      <c r="IOD20" s="117"/>
      <c r="IOE20" s="117"/>
      <c r="IOF20" s="117"/>
      <c r="IOG20" s="117"/>
      <c r="IOH20" s="117"/>
      <c r="IOI20" s="117"/>
      <c r="IOJ20" s="117"/>
      <c r="IOK20" s="117"/>
      <c r="IOL20" s="117"/>
      <c r="IOM20" s="117"/>
      <c r="ION20" s="117"/>
      <c r="IOO20" s="117"/>
      <c r="IOP20" s="117"/>
      <c r="IOQ20" s="117"/>
      <c r="IOR20" s="117"/>
      <c r="IOS20" s="117"/>
      <c r="IOT20" s="117"/>
      <c r="IOU20" s="117"/>
      <c r="IOV20" s="117"/>
      <c r="IOW20" s="117"/>
      <c r="IOX20" s="117"/>
      <c r="IOY20" s="117"/>
      <c r="IOZ20" s="117"/>
      <c r="IPA20" s="117"/>
      <c r="IPB20" s="117"/>
      <c r="IPC20" s="117"/>
      <c r="IPD20" s="117"/>
      <c r="IPE20" s="117"/>
      <c r="IPF20" s="117"/>
      <c r="IPG20" s="117"/>
      <c r="IPH20" s="117"/>
      <c r="IPI20" s="117"/>
      <c r="IPJ20" s="117"/>
      <c r="IPK20" s="117"/>
      <c r="IPL20" s="117"/>
      <c r="IPM20" s="117"/>
      <c r="IPN20" s="117"/>
      <c r="IPO20" s="117"/>
      <c r="IPP20" s="117"/>
      <c r="IPQ20" s="117"/>
      <c r="IPR20" s="117"/>
      <c r="IPS20" s="117"/>
      <c r="IPT20" s="117"/>
      <c r="IPU20" s="117"/>
      <c r="IPV20" s="117"/>
      <c r="IPW20" s="117"/>
      <c r="IPX20" s="117"/>
      <c r="IPY20" s="117"/>
      <c r="IPZ20" s="117"/>
      <c r="IQA20" s="117"/>
      <c r="IQB20" s="117"/>
      <c r="IQC20" s="117"/>
      <c r="IQD20" s="117"/>
      <c r="IQE20" s="117"/>
      <c r="IQF20" s="117"/>
      <c r="IQG20" s="117"/>
      <c r="IQH20" s="117"/>
      <c r="IQI20" s="117"/>
      <c r="IQJ20" s="117"/>
      <c r="IQK20" s="117"/>
      <c r="IQL20" s="117"/>
      <c r="IQM20" s="117"/>
      <c r="IQN20" s="117"/>
      <c r="IQO20" s="117"/>
      <c r="IQP20" s="117"/>
      <c r="IQQ20" s="117"/>
      <c r="IQR20" s="117"/>
      <c r="IQS20" s="117"/>
      <c r="IQT20" s="117"/>
      <c r="IQU20" s="117"/>
      <c r="IQV20" s="117"/>
      <c r="IQW20" s="117"/>
      <c r="IQX20" s="117"/>
      <c r="IQY20" s="117"/>
      <c r="IQZ20" s="117"/>
      <c r="IRA20" s="117"/>
      <c r="IRB20" s="117"/>
      <c r="IRC20" s="117"/>
      <c r="IRD20" s="117"/>
      <c r="IRE20" s="117"/>
      <c r="IRF20" s="117"/>
      <c r="IRG20" s="117"/>
      <c r="IRH20" s="117"/>
      <c r="IRI20" s="117"/>
      <c r="IRJ20" s="117"/>
      <c r="IRK20" s="117"/>
      <c r="IRL20" s="117"/>
      <c r="IRM20" s="117"/>
      <c r="IRN20" s="117"/>
      <c r="IRO20" s="117"/>
      <c r="IRP20" s="117"/>
      <c r="IRQ20" s="117"/>
      <c r="IRR20" s="117"/>
      <c r="IRS20" s="117"/>
      <c r="IRT20" s="117"/>
      <c r="IRU20" s="117"/>
      <c r="IRV20" s="117"/>
      <c r="IRW20" s="117"/>
      <c r="IRX20" s="117"/>
      <c r="IRY20" s="117"/>
      <c r="IRZ20" s="117"/>
      <c r="ISA20" s="117"/>
      <c r="ISB20" s="117"/>
      <c r="ISC20" s="117"/>
      <c r="ISD20" s="117"/>
      <c r="ISE20" s="117"/>
      <c r="ISF20" s="117"/>
      <c r="ISG20" s="117"/>
      <c r="ISH20" s="117"/>
      <c r="ISI20" s="117"/>
      <c r="ISJ20" s="117"/>
      <c r="ISK20" s="117"/>
      <c r="ISL20" s="117"/>
      <c r="ISM20" s="117"/>
      <c r="ISN20" s="117"/>
      <c r="ISO20" s="117"/>
      <c r="ISP20" s="117"/>
      <c r="ISQ20" s="117"/>
      <c r="ISR20" s="117"/>
      <c r="ISS20" s="117"/>
      <c r="IST20" s="117"/>
      <c r="ISU20" s="117"/>
      <c r="ISV20" s="117"/>
      <c r="ISW20" s="117"/>
      <c r="ISX20" s="117"/>
      <c r="ISY20" s="117"/>
      <c r="ISZ20" s="117"/>
      <c r="ITA20" s="117"/>
      <c r="ITB20" s="117"/>
      <c r="ITC20" s="117"/>
      <c r="ITD20" s="117"/>
      <c r="ITE20" s="117"/>
      <c r="ITF20" s="117"/>
      <c r="ITG20" s="117"/>
      <c r="ITH20" s="117"/>
      <c r="ITI20" s="117"/>
      <c r="ITJ20" s="117"/>
      <c r="ITK20" s="117"/>
      <c r="ITL20" s="117"/>
      <c r="ITM20" s="117"/>
      <c r="ITN20" s="117"/>
      <c r="ITO20" s="117"/>
      <c r="ITP20" s="117"/>
      <c r="ITQ20" s="117"/>
      <c r="ITR20" s="117"/>
      <c r="ITS20" s="117"/>
      <c r="ITT20" s="117"/>
      <c r="ITU20" s="117"/>
      <c r="ITV20" s="117"/>
      <c r="ITW20" s="117"/>
      <c r="ITX20" s="117"/>
      <c r="ITY20" s="117"/>
      <c r="ITZ20" s="117"/>
      <c r="IUA20" s="117"/>
      <c r="IUB20" s="117"/>
      <c r="IUC20" s="117"/>
      <c r="IUD20" s="117"/>
      <c r="IUE20" s="117"/>
      <c r="IUF20" s="117"/>
      <c r="IUG20" s="117"/>
      <c r="IUH20" s="117"/>
      <c r="IUI20" s="117"/>
      <c r="IUJ20" s="117"/>
      <c r="IUK20" s="117"/>
      <c r="IUL20" s="117"/>
      <c r="IUM20" s="117"/>
      <c r="IUN20" s="117"/>
      <c r="IUO20" s="117"/>
      <c r="IUP20" s="117"/>
      <c r="IUQ20" s="117"/>
      <c r="IUR20" s="117"/>
      <c r="IUS20" s="117"/>
      <c r="IUT20" s="117"/>
      <c r="IUU20" s="117"/>
      <c r="IUV20" s="117"/>
      <c r="IUW20" s="117"/>
      <c r="IUX20" s="117"/>
      <c r="IUY20" s="117"/>
      <c r="IUZ20" s="117"/>
      <c r="IVA20" s="117"/>
      <c r="IVB20" s="117"/>
      <c r="IVC20" s="117"/>
      <c r="IVD20" s="117"/>
      <c r="IVE20" s="117"/>
      <c r="IVF20" s="117"/>
      <c r="IVG20" s="117"/>
      <c r="IVH20" s="117"/>
      <c r="IVI20" s="117"/>
      <c r="IVJ20" s="117"/>
      <c r="IVK20" s="117"/>
      <c r="IVL20" s="117"/>
      <c r="IVM20" s="117"/>
      <c r="IVN20" s="117"/>
      <c r="IVO20" s="117"/>
      <c r="IVP20" s="117"/>
      <c r="IVQ20" s="117"/>
      <c r="IVR20" s="117"/>
      <c r="IVS20" s="117"/>
      <c r="IVT20" s="117"/>
      <c r="IVU20" s="117"/>
      <c r="IVV20" s="117"/>
      <c r="IVW20" s="117"/>
      <c r="IVX20" s="117"/>
      <c r="IVY20" s="117"/>
      <c r="IVZ20" s="117"/>
      <c r="IWA20" s="117"/>
      <c r="IWB20" s="117"/>
      <c r="IWC20" s="117"/>
      <c r="IWD20" s="117"/>
      <c r="IWE20" s="117"/>
      <c r="IWF20" s="117"/>
      <c r="IWG20" s="117"/>
      <c r="IWH20" s="117"/>
      <c r="IWI20" s="117"/>
      <c r="IWJ20" s="117"/>
      <c r="IWK20" s="117"/>
      <c r="IWL20" s="117"/>
      <c r="IWM20" s="117"/>
      <c r="IWN20" s="117"/>
      <c r="IWO20" s="117"/>
      <c r="IWP20" s="117"/>
      <c r="IWQ20" s="117"/>
      <c r="IWR20" s="117"/>
      <c r="IWS20" s="117"/>
      <c r="IWT20" s="117"/>
      <c r="IWU20" s="117"/>
      <c r="IWV20" s="117"/>
      <c r="IWW20" s="117"/>
      <c r="IWX20" s="117"/>
      <c r="IWY20" s="117"/>
      <c r="IWZ20" s="117"/>
      <c r="IXA20" s="117"/>
      <c r="IXB20" s="117"/>
      <c r="IXC20" s="117"/>
      <c r="IXD20" s="117"/>
      <c r="IXE20" s="117"/>
      <c r="IXF20" s="117"/>
      <c r="IXG20" s="117"/>
      <c r="IXH20" s="117"/>
      <c r="IXI20" s="117"/>
      <c r="IXJ20" s="117"/>
      <c r="IXK20" s="117"/>
      <c r="IXL20" s="117"/>
      <c r="IXM20" s="117"/>
      <c r="IXN20" s="117"/>
      <c r="IXO20" s="117"/>
      <c r="IXP20" s="117"/>
      <c r="IXQ20" s="117"/>
      <c r="IXR20" s="117"/>
      <c r="IXS20" s="117"/>
      <c r="IXT20" s="117"/>
      <c r="IXU20" s="117"/>
      <c r="IXV20" s="117"/>
      <c r="IXW20" s="117"/>
      <c r="IXX20" s="117"/>
      <c r="IXY20" s="117"/>
      <c r="IXZ20" s="117"/>
      <c r="IYA20" s="117"/>
      <c r="IYB20" s="117"/>
      <c r="IYC20" s="117"/>
      <c r="IYD20" s="117"/>
      <c r="IYE20" s="117"/>
      <c r="IYF20" s="117"/>
      <c r="IYG20" s="117"/>
      <c r="IYH20" s="117"/>
      <c r="IYI20" s="117"/>
      <c r="IYJ20" s="117"/>
      <c r="IYK20" s="117"/>
      <c r="IYL20" s="117"/>
      <c r="IYM20" s="117"/>
      <c r="IYN20" s="117"/>
      <c r="IYO20" s="117"/>
      <c r="IYP20" s="117"/>
      <c r="IYQ20" s="117"/>
      <c r="IYR20" s="117"/>
      <c r="IYS20" s="117"/>
      <c r="IYT20" s="117"/>
      <c r="IYU20" s="117"/>
      <c r="IYV20" s="117"/>
      <c r="IYW20" s="117"/>
      <c r="IYX20" s="117"/>
      <c r="IYY20" s="117"/>
      <c r="IYZ20" s="117"/>
      <c r="IZA20" s="117"/>
      <c r="IZB20" s="117"/>
      <c r="IZC20" s="117"/>
      <c r="IZD20" s="117"/>
      <c r="IZE20" s="117"/>
      <c r="IZF20" s="117"/>
      <c r="IZG20" s="117"/>
      <c r="IZH20" s="117"/>
      <c r="IZI20" s="117"/>
      <c r="IZJ20" s="117"/>
      <c r="IZK20" s="117"/>
      <c r="IZL20" s="117"/>
      <c r="IZM20" s="117"/>
      <c r="IZN20" s="117"/>
      <c r="IZO20" s="117"/>
      <c r="IZP20" s="117"/>
      <c r="IZQ20" s="117"/>
      <c r="IZR20" s="117"/>
      <c r="IZS20" s="117"/>
      <c r="IZT20" s="117"/>
      <c r="IZU20" s="117"/>
      <c r="IZV20" s="117"/>
      <c r="IZW20" s="117"/>
      <c r="IZX20" s="117"/>
      <c r="IZY20" s="117"/>
      <c r="IZZ20" s="117"/>
      <c r="JAA20" s="117"/>
      <c r="JAB20" s="117"/>
      <c r="JAC20" s="117"/>
      <c r="JAD20" s="117"/>
      <c r="JAE20" s="117"/>
      <c r="JAF20" s="117"/>
      <c r="JAG20" s="117"/>
      <c r="JAH20" s="117"/>
      <c r="JAI20" s="117"/>
      <c r="JAJ20" s="117"/>
      <c r="JAK20" s="117"/>
      <c r="JAL20" s="117"/>
      <c r="JAM20" s="117"/>
      <c r="JAN20" s="117"/>
      <c r="JAO20" s="117"/>
      <c r="JAP20" s="117"/>
      <c r="JAQ20" s="117"/>
      <c r="JAR20" s="117"/>
      <c r="JAS20" s="117"/>
      <c r="JAT20" s="117"/>
      <c r="JAU20" s="117"/>
      <c r="JAV20" s="117"/>
      <c r="JAW20" s="117"/>
      <c r="JAX20" s="117"/>
      <c r="JAY20" s="117"/>
      <c r="JAZ20" s="117"/>
      <c r="JBA20" s="117"/>
      <c r="JBB20" s="117"/>
      <c r="JBC20" s="117"/>
      <c r="JBD20" s="117"/>
      <c r="JBE20" s="117"/>
      <c r="JBF20" s="117"/>
      <c r="JBG20" s="117"/>
      <c r="JBH20" s="117"/>
      <c r="JBI20" s="117"/>
      <c r="JBJ20" s="117"/>
      <c r="JBK20" s="117"/>
      <c r="JBL20" s="117"/>
      <c r="JBM20" s="117"/>
      <c r="JBN20" s="117"/>
      <c r="JBO20" s="117"/>
      <c r="JBP20" s="117"/>
      <c r="JBQ20" s="117"/>
      <c r="JBR20" s="117"/>
      <c r="JBS20" s="117"/>
      <c r="JBT20" s="117"/>
      <c r="JBU20" s="117"/>
      <c r="JBV20" s="117"/>
      <c r="JBW20" s="117"/>
      <c r="JBX20" s="117"/>
      <c r="JBY20" s="117"/>
      <c r="JBZ20" s="117"/>
      <c r="JCA20" s="117"/>
      <c r="JCB20" s="117"/>
      <c r="JCC20" s="117"/>
      <c r="JCD20" s="117"/>
      <c r="JCE20" s="117"/>
      <c r="JCF20" s="117"/>
      <c r="JCG20" s="117"/>
      <c r="JCH20" s="117"/>
      <c r="JCI20" s="117"/>
      <c r="JCJ20" s="117"/>
      <c r="JCK20" s="117"/>
      <c r="JCL20" s="117"/>
      <c r="JCM20" s="117"/>
      <c r="JCN20" s="117"/>
      <c r="JCO20" s="117"/>
      <c r="JCP20" s="117"/>
      <c r="JCQ20" s="117"/>
      <c r="JCR20" s="117"/>
      <c r="JCS20" s="117"/>
      <c r="JCT20" s="117"/>
      <c r="JCU20" s="117"/>
      <c r="JCV20" s="117"/>
      <c r="JCW20" s="117"/>
      <c r="JCX20" s="117"/>
      <c r="JCY20" s="117"/>
      <c r="JCZ20" s="117"/>
      <c r="JDA20" s="117"/>
      <c r="JDB20" s="117"/>
      <c r="JDC20" s="117"/>
      <c r="JDD20" s="117"/>
      <c r="JDE20" s="117"/>
      <c r="JDF20" s="117"/>
      <c r="JDG20" s="117"/>
      <c r="JDH20" s="117"/>
      <c r="JDI20" s="117"/>
      <c r="JDJ20" s="117"/>
      <c r="JDK20" s="117"/>
      <c r="JDL20" s="117"/>
      <c r="JDM20" s="117"/>
      <c r="JDN20" s="117"/>
      <c r="JDO20" s="117"/>
      <c r="JDP20" s="117"/>
      <c r="JDQ20" s="117"/>
      <c r="JDR20" s="117"/>
      <c r="JDS20" s="117"/>
      <c r="JDT20" s="117"/>
      <c r="JDU20" s="117"/>
      <c r="JDV20" s="117"/>
      <c r="JDW20" s="117"/>
      <c r="JDX20" s="117"/>
      <c r="JDY20" s="117"/>
      <c r="JDZ20" s="117"/>
      <c r="JEA20" s="117"/>
      <c r="JEB20" s="117"/>
      <c r="JEC20" s="117"/>
      <c r="JED20" s="117"/>
      <c r="JEE20" s="117"/>
      <c r="JEF20" s="117"/>
      <c r="JEG20" s="117"/>
      <c r="JEH20" s="117"/>
      <c r="JEI20" s="117"/>
      <c r="JEJ20" s="117"/>
      <c r="JEK20" s="117"/>
      <c r="JEL20" s="117"/>
      <c r="JEM20" s="117"/>
      <c r="JEN20" s="117"/>
      <c r="JEO20" s="117"/>
      <c r="JEP20" s="117"/>
      <c r="JEQ20" s="117"/>
      <c r="JER20" s="117"/>
      <c r="JES20" s="117"/>
      <c r="JET20" s="117"/>
      <c r="JEU20" s="117"/>
      <c r="JEV20" s="117"/>
      <c r="JEW20" s="117"/>
      <c r="JEX20" s="117"/>
      <c r="JEY20" s="117"/>
      <c r="JEZ20" s="117"/>
      <c r="JFA20" s="117"/>
      <c r="JFB20" s="117"/>
      <c r="JFC20" s="117"/>
      <c r="JFD20" s="117"/>
      <c r="JFE20" s="117"/>
      <c r="JFF20" s="117"/>
      <c r="JFG20" s="117"/>
      <c r="JFH20" s="117"/>
      <c r="JFI20" s="117"/>
      <c r="JFJ20" s="117"/>
      <c r="JFK20" s="117"/>
      <c r="JFL20" s="117"/>
      <c r="JFM20" s="117"/>
      <c r="JFN20" s="117"/>
      <c r="JFO20" s="117"/>
      <c r="JFP20" s="117"/>
      <c r="JFQ20" s="117"/>
      <c r="JFR20" s="117"/>
      <c r="JFS20" s="117"/>
      <c r="JFT20" s="117"/>
      <c r="JFU20" s="117"/>
      <c r="JFV20" s="117"/>
      <c r="JFW20" s="117"/>
      <c r="JFX20" s="117"/>
      <c r="JFY20" s="117"/>
      <c r="JFZ20" s="117"/>
      <c r="JGA20" s="117"/>
      <c r="JGB20" s="117"/>
      <c r="JGC20" s="117"/>
      <c r="JGD20" s="117"/>
      <c r="JGE20" s="117"/>
      <c r="JGF20" s="117"/>
      <c r="JGG20" s="117"/>
      <c r="JGH20" s="117"/>
      <c r="JGI20" s="117"/>
      <c r="JGJ20" s="117"/>
      <c r="JGK20" s="117"/>
      <c r="JGL20" s="117"/>
      <c r="JGM20" s="117"/>
      <c r="JGN20" s="117"/>
      <c r="JGO20" s="117"/>
      <c r="JGP20" s="117"/>
      <c r="JGQ20" s="117"/>
      <c r="JGR20" s="117"/>
      <c r="JGS20" s="117"/>
      <c r="JGT20" s="117"/>
      <c r="JGU20" s="117"/>
      <c r="JGV20" s="117"/>
      <c r="JGW20" s="117"/>
      <c r="JGX20" s="117"/>
      <c r="JGY20" s="117"/>
      <c r="JGZ20" s="117"/>
      <c r="JHA20" s="117"/>
      <c r="JHB20" s="117"/>
      <c r="JHC20" s="117"/>
      <c r="JHD20" s="117"/>
      <c r="JHE20" s="117"/>
      <c r="JHF20" s="117"/>
      <c r="JHG20" s="117"/>
      <c r="JHH20" s="117"/>
      <c r="JHI20" s="117"/>
      <c r="JHJ20" s="117"/>
      <c r="JHK20" s="117"/>
      <c r="JHL20" s="117"/>
      <c r="JHM20" s="117"/>
      <c r="JHN20" s="117"/>
      <c r="JHO20" s="117"/>
      <c r="JHP20" s="117"/>
      <c r="JHQ20" s="117"/>
      <c r="JHR20" s="117"/>
      <c r="JHS20" s="117"/>
      <c r="JHT20" s="117"/>
      <c r="JHU20" s="117"/>
      <c r="JHV20" s="117"/>
      <c r="JHW20" s="117"/>
      <c r="JHX20" s="117"/>
      <c r="JHY20" s="117"/>
      <c r="JHZ20" s="117"/>
      <c r="JIA20" s="117"/>
      <c r="JIB20" s="117"/>
      <c r="JIC20" s="117"/>
      <c r="JID20" s="117"/>
      <c r="JIE20" s="117"/>
      <c r="JIF20" s="117"/>
      <c r="JIG20" s="117"/>
      <c r="JIH20" s="117"/>
      <c r="JII20" s="117"/>
      <c r="JIJ20" s="117"/>
      <c r="JIK20" s="117"/>
      <c r="JIL20" s="117"/>
      <c r="JIM20" s="117"/>
      <c r="JIN20" s="117"/>
      <c r="JIO20" s="117"/>
      <c r="JIP20" s="117"/>
      <c r="JIQ20" s="117"/>
      <c r="JIR20" s="117"/>
      <c r="JIS20" s="117"/>
      <c r="JIT20" s="117"/>
      <c r="JIU20" s="117"/>
      <c r="JIV20" s="117"/>
      <c r="JIW20" s="117"/>
      <c r="JIX20" s="117"/>
      <c r="JIY20" s="117"/>
      <c r="JIZ20" s="117"/>
      <c r="JJA20" s="117"/>
      <c r="JJB20" s="117"/>
      <c r="JJC20" s="117"/>
      <c r="JJD20" s="117"/>
      <c r="JJE20" s="117"/>
      <c r="JJF20" s="117"/>
      <c r="JJG20" s="117"/>
      <c r="JJH20" s="117"/>
      <c r="JJI20" s="117"/>
      <c r="JJJ20" s="117"/>
      <c r="JJK20" s="117"/>
      <c r="JJL20" s="117"/>
      <c r="JJM20" s="117"/>
      <c r="JJN20" s="117"/>
      <c r="JJO20" s="117"/>
      <c r="JJP20" s="117"/>
      <c r="JJQ20" s="117"/>
      <c r="JJR20" s="117"/>
      <c r="JJS20" s="117"/>
      <c r="JJT20" s="117"/>
      <c r="JJU20" s="117"/>
      <c r="JJV20" s="117"/>
      <c r="JJW20" s="117"/>
      <c r="JJX20" s="117"/>
      <c r="JJY20" s="117"/>
      <c r="JJZ20" s="117"/>
      <c r="JKA20" s="117"/>
      <c r="JKB20" s="117"/>
      <c r="JKC20" s="117"/>
      <c r="JKD20" s="117"/>
      <c r="JKE20" s="117"/>
      <c r="JKF20" s="117"/>
      <c r="JKG20" s="117"/>
      <c r="JKH20" s="117"/>
      <c r="JKI20" s="117"/>
      <c r="JKJ20" s="117"/>
      <c r="JKK20" s="117"/>
      <c r="JKL20" s="117"/>
      <c r="JKM20" s="117"/>
      <c r="JKN20" s="117"/>
      <c r="JKO20" s="117"/>
      <c r="JKP20" s="117"/>
      <c r="JKQ20" s="117"/>
      <c r="JKR20" s="117"/>
      <c r="JKS20" s="117"/>
      <c r="JKT20" s="117"/>
      <c r="JKU20" s="117"/>
      <c r="JKV20" s="117"/>
      <c r="JKW20" s="117"/>
      <c r="JKX20" s="117"/>
      <c r="JKY20" s="117"/>
      <c r="JKZ20" s="117"/>
      <c r="JLA20" s="117"/>
      <c r="JLB20" s="117"/>
      <c r="JLC20" s="117"/>
      <c r="JLD20" s="117"/>
      <c r="JLE20" s="117"/>
      <c r="JLF20" s="117"/>
      <c r="JLG20" s="117"/>
      <c r="JLH20" s="117"/>
      <c r="JLI20" s="117"/>
      <c r="JLJ20" s="117"/>
      <c r="JLK20" s="117"/>
      <c r="JLL20" s="117"/>
      <c r="JLM20" s="117"/>
      <c r="JLN20" s="117"/>
      <c r="JLO20" s="117"/>
      <c r="JLP20" s="117"/>
      <c r="JLQ20" s="117"/>
      <c r="JLR20" s="117"/>
      <c r="JLS20" s="117"/>
      <c r="JLT20" s="117"/>
      <c r="JLU20" s="117"/>
      <c r="JLV20" s="117"/>
      <c r="JLW20" s="117"/>
      <c r="JLX20" s="117"/>
      <c r="JLY20" s="117"/>
      <c r="JLZ20" s="117"/>
      <c r="JMA20" s="117"/>
      <c r="JMB20" s="117"/>
      <c r="JMC20" s="117"/>
      <c r="JMD20" s="117"/>
      <c r="JME20" s="117"/>
      <c r="JMF20" s="117"/>
      <c r="JMG20" s="117"/>
      <c r="JMH20" s="117"/>
      <c r="JMI20" s="117"/>
      <c r="JMJ20" s="117"/>
      <c r="JMK20" s="117"/>
      <c r="JML20" s="117"/>
      <c r="JMM20" s="117"/>
      <c r="JMN20" s="117"/>
      <c r="JMO20" s="117"/>
      <c r="JMP20" s="117"/>
      <c r="JMQ20" s="117"/>
      <c r="JMR20" s="117"/>
      <c r="JMS20" s="117"/>
      <c r="JMT20" s="117"/>
      <c r="JMU20" s="117"/>
      <c r="JMV20" s="117"/>
      <c r="JMW20" s="117"/>
      <c r="JMX20" s="117"/>
      <c r="JMY20" s="117"/>
      <c r="JMZ20" s="117"/>
      <c r="JNA20" s="117"/>
      <c r="JNB20" s="117"/>
      <c r="JNC20" s="117"/>
      <c r="JND20" s="117"/>
      <c r="JNE20" s="117"/>
      <c r="JNF20" s="117"/>
      <c r="JNG20" s="117"/>
      <c r="JNH20" s="117"/>
      <c r="JNI20" s="117"/>
      <c r="JNJ20" s="117"/>
      <c r="JNK20" s="117"/>
      <c r="JNL20" s="117"/>
      <c r="JNM20" s="117"/>
      <c r="JNN20" s="117"/>
      <c r="JNO20" s="117"/>
      <c r="JNP20" s="117"/>
      <c r="JNQ20" s="117"/>
      <c r="JNR20" s="117"/>
      <c r="JNS20" s="117"/>
      <c r="JNT20" s="117"/>
      <c r="JNU20" s="117"/>
      <c r="JNV20" s="117"/>
      <c r="JNW20" s="117"/>
      <c r="JNX20" s="117"/>
      <c r="JNY20" s="117"/>
      <c r="JNZ20" s="117"/>
      <c r="JOA20" s="117"/>
      <c r="JOB20" s="117"/>
      <c r="JOC20" s="117"/>
      <c r="JOD20" s="117"/>
      <c r="JOE20" s="117"/>
      <c r="JOF20" s="117"/>
      <c r="JOG20" s="117"/>
      <c r="JOH20" s="117"/>
      <c r="JOI20" s="117"/>
      <c r="JOJ20" s="117"/>
      <c r="JOK20" s="117"/>
      <c r="JOL20" s="117"/>
      <c r="JOM20" s="117"/>
      <c r="JON20" s="117"/>
      <c r="JOO20" s="117"/>
      <c r="JOP20" s="117"/>
      <c r="JOQ20" s="117"/>
      <c r="JOR20" s="117"/>
      <c r="JOS20" s="117"/>
      <c r="JOT20" s="117"/>
      <c r="JOU20" s="117"/>
      <c r="JOV20" s="117"/>
      <c r="JOW20" s="117"/>
      <c r="JOX20" s="117"/>
      <c r="JOY20" s="117"/>
      <c r="JOZ20" s="117"/>
      <c r="JPA20" s="117"/>
      <c r="JPB20" s="117"/>
      <c r="JPC20" s="117"/>
      <c r="JPD20" s="117"/>
      <c r="JPE20" s="117"/>
      <c r="JPF20" s="117"/>
      <c r="JPG20" s="117"/>
      <c r="JPH20" s="117"/>
      <c r="JPI20" s="117"/>
      <c r="JPJ20" s="117"/>
      <c r="JPK20" s="117"/>
      <c r="JPL20" s="117"/>
      <c r="JPM20" s="117"/>
      <c r="JPN20" s="117"/>
      <c r="JPO20" s="117"/>
      <c r="JPP20" s="117"/>
      <c r="JPQ20" s="117"/>
      <c r="JPR20" s="117"/>
      <c r="JPS20" s="117"/>
      <c r="JPT20" s="117"/>
      <c r="JPU20" s="117"/>
      <c r="JPV20" s="117"/>
      <c r="JPW20" s="117"/>
      <c r="JPX20" s="117"/>
      <c r="JPY20" s="117"/>
      <c r="JPZ20" s="117"/>
      <c r="JQA20" s="117"/>
      <c r="JQB20" s="117"/>
      <c r="JQC20" s="117"/>
      <c r="JQD20" s="117"/>
      <c r="JQE20" s="117"/>
      <c r="JQF20" s="117"/>
      <c r="JQG20" s="117"/>
      <c r="JQH20" s="117"/>
      <c r="JQI20" s="117"/>
      <c r="JQJ20" s="117"/>
      <c r="JQK20" s="117"/>
      <c r="JQL20" s="117"/>
      <c r="JQM20" s="117"/>
      <c r="JQN20" s="117"/>
      <c r="JQO20" s="117"/>
      <c r="JQP20" s="117"/>
      <c r="JQQ20" s="117"/>
      <c r="JQR20" s="117"/>
      <c r="JQS20" s="117"/>
      <c r="JQT20" s="117"/>
      <c r="JQU20" s="117"/>
      <c r="JQV20" s="117"/>
      <c r="JQW20" s="117"/>
      <c r="JQX20" s="117"/>
      <c r="JQY20" s="117"/>
      <c r="JQZ20" s="117"/>
      <c r="JRA20" s="117"/>
      <c r="JRB20" s="117"/>
      <c r="JRC20" s="117"/>
      <c r="JRD20" s="117"/>
      <c r="JRE20" s="117"/>
      <c r="JRF20" s="117"/>
      <c r="JRG20" s="117"/>
      <c r="JRH20" s="117"/>
      <c r="JRI20" s="117"/>
      <c r="JRJ20" s="117"/>
      <c r="JRK20" s="117"/>
      <c r="JRL20" s="117"/>
      <c r="JRM20" s="117"/>
      <c r="JRN20" s="117"/>
      <c r="JRO20" s="117"/>
      <c r="JRP20" s="117"/>
      <c r="JRQ20" s="117"/>
      <c r="JRR20" s="117"/>
      <c r="JRS20" s="117"/>
      <c r="JRT20" s="117"/>
      <c r="JRU20" s="117"/>
      <c r="JRV20" s="117"/>
      <c r="JRW20" s="117"/>
      <c r="JRX20" s="117"/>
      <c r="JRY20" s="117"/>
      <c r="JRZ20" s="117"/>
      <c r="JSA20" s="117"/>
      <c r="JSB20" s="117"/>
      <c r="JSC20" s="117"/>
      <c r="JSD20" s="117"/>
      <c r="JSE20" s="117"/>
      <c r="JSF20" s="117"/>
      <c r="JSG20" s="117"/>
      <c r="JSH20" s="117"/>
      <c r="JSI20" s="117"/>
      <c r="JSJ20" s="117"/>
      <c r="JSK20" s="117"/>
      <c r="JSL20" s="117"/>
      <c r="JSM20" s="117"/>
      <c r="JSN20" s="117"/>
      <c r="JSO20" s="117"/>
      <c r="JSP20" s="117"/>
      <c r="JSQ20" s="117"/>
      <c r="JSR20" s="117"/>
      <c r="JSS20" s="117"/>
      <c r="JST20" s="117"/>
      <c r="JSU20" s="117"/>
      <c r="JSV20" s="117"/>
      <c r="JSW20" s="117"/>
      <c r="JSX20" s="117"/>
      <c r="JSY20" s="117"/>
      <c r="JSZ20" s="117"/>
      <c r="JTA20" s="117"/>
      <c r="JTB20" s="117"/>
      <c r="JTC20" s="117"/>
      <c r="JTD20" s="117"/>
      <c r="JTE20" s="117"/>
      <c r="JTF20" s="117"/>
      <c r="JTG20" s="117"/>
      <c r="JTH20" s="117"/>
      <c r="JTI20" s="117"/>
      <c r="JTJ20" s="117"/>
      <c r="JTK20" s="117"/>
      <c r="JTL20" s="117"/>
      <c r="JTM20" s="117"/>
      <c r="JTN20" s="117"/>
      <c r="JTO20" s="117"/>
      <c r="JTP20" s="117"/>
      <c r="JTQ20" s="117"/>
      <c r="JTR20" s="117"/>
      <c r="JTS20" s="117"/>
      <c r="JTT20" s="117"/>
      <c r="JTU20" s="117"/>
      <c r="JTV20" s="117"/>
      <c r="JTW20" s="117"/>
      <c r="JTX20" s="117"/>
      <c r="JTY20" s="117"/>
      <c r="JTZ20" s="117"/>
      <c r="JUA20" s="117"/>
      <c r="JUB20" s="117"/>
      <c r="JUC20" s="117"/>
      <c r="JUD20" s="117"/>
      <c r="JUE20" s="117"/>
      <c r="JUF20" s="117"/>
      <c r="JUG20" s="117"/>
      <c r="JUH20" s="117"/>
      <c r="JUI20" s="117"/>
      <c r="JUJ20" s="117"/>
      <c r="JUK20" s="117"/>
      <c r="JUL20" s="117"/>
      <c r="JUM20" s="117"/>
      <c r="JUN20" s="117"/>
      <c r="JUO20" s="117"/>
      <c r="JUP20" s="117"/>
      <c r="JUQ20" s="117"/>
      <c r="JUR20" s="117"/>
      <c r="JUS20" s="117"/>
      <c r="JUT20" s="117"/>
      <c r="JUU20" s="117"/>
      <c r="JUV20" s="117"/>
      <c r="JUW20" s="117"/>
      <c r="JUX20" s="117"/>
      <c r="JUY20" s="117"/>
      <c r="JUZ20" s="117"/>
      <c r="JVA20" s="117"/>
      <c r="JVB20" s="117"/>
      <c r="JVC20" s="117"/>
      <c r="JVD20" s="117"/>
      <c r="JVE20" s="117"/>
      <c r="JVF20" s="117"/>
      <c r="JVG20" s="117"/>
      <c r="JVH20" s="117"/>
      <c r="JVI20" s="117"/>
      <c r="JVJ20" s="117"/>
      <c r="JVK20" s="117"/>
      <c r="JVL20" s="117"/>
      <c r="JVM20" s="117"/>
      <c r="JVN20" s="117"/>
      <c r="JVO20" s="117"/>
      <c r="JVP20" s="117"/>
      <c r="JVQ20" s="117"/>
      <c r="JVR20" s="117"/>
      <c r="JVS20" s="117"/>
      <c r="JVT20" s="117"/>
      <c r="JVU20" s="117"/>
      <c r="JVV20" s="117"/>
      <c r="JVW20" s="117"/>
      <c r="JVX20" s="117"/>
      <c r="JVY20" s="117"/>
      <c r="JVZ20" s="117"/>
      <c r="JWA20" s="117"/>
      <c r="JWB20" s="117"/>
      <c r="JWC20" s="117"/>
      <c r="JWD20" s="117"/>
      <c r="JWE20" s="117"/>
      <c r="JWF20" s="117"/>
      <c r="JWG20" s="117"/>
      <c r="JWH20" s="117"/>
      <c r="JWI20" s="117"/>
      <c r="JWJ20" s="117"/>
      <c r="JWK20" s="117"/>
      <c r="JWL20" s="117"/>
      <c r="JWM20" s="117"/>
      <c r="JWN20" s="117"/>
      <c r="JWO20" s="117"/>
      <c r="JWP20" s="117"/>
      <c r="JWQ20" s="117"/>
      <c r="JWR20" s="117"/>
      <c r="JWS20" s="117"/>
      <c r="JWT20" s="117"/>
      <c r="JWU20" s="117"/>
      <c r="JWV20" s="117"/>
      <c r="JWW20" s="117"/>
      <c r="JWX20" s="117"/>
      <c r="JWY20" s="117"/>
      <c r="JWZ20" s="117"/>
      <c r="JXA20" s="117"/>
      <c r="JXB20" s="117"/>
      <c r="JXC20" s="117"/>
      <c r="JXD20" s="117"/>
      <c r="JXE20" s="117"/>
      <c r="JXF20" s="117"/>
      <c r="JXG20" s="117"/>
      <c r="JXH20" s="117"/>
      <c r="JXI20" s="117"/>
      <c r="JXJ20" s="117"/>
      <c r="JXK20" s="117"/>
      <c r="JXL20" s="117"/>
      <c r="JXM20" s="117"/>
      <c r="JXN20" s="117"/>
      <c r="JXO20" s="117"/>
      <c r="JXP20" s="117"/>
      <c r="JXQ20" s="117"/>
      <c r="JXR20" s="117"/>
      <c r="JXS20" s="117"/>
      <c r="JXT20" s="117"/>
      <c r="JXU20" s="117"/>
      <c r="JXV20" s="117"/>
      <c r="JXW20" s="117"/>
      <c r="JXX20" s="117"/>
      <c r="JXY20" s="117"/>
      <c r="JXZ20" s="117"/>
      <c r="JYA20" s="117"/>
      <c r="JYB20" s="117"/>
      <c r="JYC20" s="117"/>
      <c r="JYD20" s="117"/>
      <c r="JYE20" s="117"/>
      <c r="JYF20" s="117"/>
      <c r="JYG20" s="117"/>
      <c r="JYH20" s="117"/>
      <c r="JYI20" s="117"/>
      <c r="JYJ20" s="117"/>
      <c r="JYK20" s="117"/>
      <c r="JYL20" s="117"/>
      <c r="JYM20" s="117"/>
      <c r="JYN20" s="117"/>
      <c r="JYO20" s="117"/>
      <c r="JYP20" s="117"/>
      <c r="JYQ20" s="117"/>
      <c r="JYR20" s="117"/>
      <c r="JYS20" s="117"/>
      <c r="JYT20" s="117"/>
      <c r="JYU20" s="117"/>
      <c r="JYV20" s="117"/>
      <c r="JYW20" s="117"/>
      <c r="JYX20" s="117"/>
      <c r="JYY20" s="117"/>
      <c r="JYZ20" s="117"/>
      <c r="JZA20" s="117"/>
      <c r="JZB20" s="117"/>
      <c r="JZC20" s="117"/>
      <c r="JZD20" s="117"/>
      <c r="JZE20" s="117"/>
      <c r="JZF20" s="117"/>
      <c r="JZG20" s="117"/>
      <c r="JZH20" s="117"/>
      <c r="JZI20" s="117"/>
      <c r="JZJ20" s="117"/>
      <c r="JZK20" s="117"/>
      <c r="JZL20" s="117"/>
      <c r="JZM20" s="117"/>
      <c r="JZN20" s="117"/>
      <c r="JZO20" s="117"/>
      <c r="JZP20" s="117"/>
      <c r="JZQ20" s="117"/>
      <c r="JZR20" s="117"/>
      <c r="JZS20" s="117"/>
      <c r="JZT20" s="117"/>
      <c r="JZU20" s="117"/>
      <c r="JZV20" s="117"/>
      <c r="JZW20" s="117"/>
      <c r="JZX20" s="117"/>
      <c r="JZY20" s="117"/>
      <c r="JZZ20" s="117"/>
      <c r="KAA20" s="117"/>
      <c r="KAB20" s="117"/>
      <c r="KAC20" s="117"/>
      <c r="KAD20" s="117"/>
      <c r="KAE20" s="117"/>
      <c r="KAF20" s="117"/>
      <c r="KAG20" s="117"/>
      <c r="KAH20" s="117"/>
      <c r="KAI20" s="117"/>
      <c r="KAJ20" s="117"/>
      <c r="KAK20" s="117"/>
      <c r="KAL20" s="117"/>
      <c r="KAM20" s="117"/>
      <c r="KAN20" s="117"/>
      <c r="KAO20" s="117"/>
      <c r="KAP20" s="117"/>
      <c r="KAQ20" s="117"/>
      <c r="KAR20" s="117"/>
      <c r="KAS20" s="117"/>
      <c r="KAT20" s="117"/>
      <c r="KAU20" s="117"/>
      <c r="KAV20" s="117"/>
      <c r="KAW20" s="117"/>
      <c r="KAX20" s="117"/>
      <c r="KAY20" s="117"/>
      <c r="KAZ20" s="117"/>
      <c r="KBA20" s="117"/>
      <c r="KBB20" s="117"/>
      <c r="KBC20" s="117"/>
      <c r="KBD20" s="117"/>
      <c r="KBE20" s="117"/>
      <c r="KBF20" s="117"/>
      <c r="KBG20" s="117"/>
      <c r="KBH20" s="117"/>
      <c r="KBI20" s="117"/>
      <c r="KBJ20" s="117"/>
      <c r="KBK20" s="117"/>
      <c r="KBL20" s="117"/>
      <c r="KBM20" s="117"/>
      <c r="KBN20" s="117"/>
      <c r="KBO20" s="117"/>
      <c r="KBP20" s="117"/>
      <c r="KBQ20" s="117"/>
      <c r="KBR20" s="117"/>
      <c r="KBS20" s="117"/>
      <c r="KBT20" s="117"/>
      <c r="KBU20" s="117"/>
      <c r="KBV20" s="117"/>
      <c r="KBW20" s="117"/>
      <c r="KBX20" s="117"/>
      <c r="KBY20" s="117"/>
      <c r="KBZ20" s="117"/>
      <c r="KCA20" s="117"/>
      <c r="KCB20" s="117"/>
      <c r="KCC20" s="117"/>
      <c r="KCD20" s="117"/>
      <c r="KCE20" s="117"/>
      <c r="KCF20" s="117"/>
      <c r="KCG20" s="117"/>
      <c r="KCH20" s="117"/>
      <c r="KCI20" s="117"/>
      <c r="KCJ20" s="117"/>
      <c r="KCK20" s="117"/>
      <c r="KCL20" s="117"/>
      <c r="KCM20" s="117"/>
      <c r="KCN20" s="117"/>
      <c r="KCO20" s="117"/>
      <c r="KCP20" s="117"/>
      <c r="KCQ20" s="117"/>
      <c r="KCR20" s="117"/>
      <c r="KCS20" s="117"/>
      <c r="KCT20" s="117"/>
      <c r="KCU20" s="117"/>
      <c r="KCV20" s="117"/>
      <c r="KCW20" s="117"/>
      <c r="KCX20" s="117"/>
      <c r="KCY20" s="117"/>
      <c r="KCZ20" s="117"/>
      <c r="KDA20" s="117"/>
      <c r="KDB20" s="117"/>
      <c r="KDC20" s="117"/>
      <c r="KDD20" s="117"/>
      <c r="KDE20" s="117"/>
      <c r="KDF20" s="117"/>
      <c r="KDG20" s="117"/>
      <c r="KDH20" s="117"/>
      <c r="KDI20" s="117"/>
      <c r="KDJ20" s="117"/>
      <c r="KDK20" s="117"/>
      <c r="KDL20" s="117"/>
      <c r="KDM20" s="117"/>
      <c r="KDN20" s="117"/>
      <c r="KDO20" s="117"/>
      <c r="KDP20" s="117"/>
      <c r="KDQ20" s="117"/>
      <c r="KDR20" s="117"/>
      <c r="KDS20" s="117"/>
      <c r="KDT20" s="117"/>
      <c r="KDU20" s="117"/>
      <c r="KDV20" s="117"/>
      <c r="KDW20" s="117"/>
      <c r="KDX20" s="117"/>
      <c r="KDY20" s="117"/>
      <c r="KDZ20" s="117"/>
      <c r="KEA20" s="117"/>
      <c r="KEB20" s="117"/>
      <c r="KEC20" s="117"/>
      <c r="KED20" s="117"/>
      <c r="KEE20" s="117"/>
      <c r="KEF20" s="117"/>
      <c r="KEG20" s="117"/>
      <c r="KEH20" s="117"/>
      <c r="KEI20" s="117"/>
      <c r="KEJ20" s="117"/>
      <c r="KEK20" s="117"/>
      <c r="KEL20" s="117"/>
      <c r="KEM20" s="117"/>
      <c r="KEN20" s="117"/>
      <c r="KEO20" s="117"/>
      <c r="KEP20" s="117"/>
      <c r="KEQ20" s="117"/>
      <c r="KER20" s="117"/>
      <c r="KES20" s="117"/>
      <c r="KET20" s="117"/>
      <c r="KEU20" s="117"/>
      <c r="KEV20" s="117"/>
      <c r="KEW20" s="117"/>
      <c r="KEX20" s="117"/>
      <c r="KEY20" s="117"/>
      <c r="KEZ20" s="117"/>
      <c r="KFA20" s="117"/>
      <c r="KFB20" s="117"/>
      <c r="KFC20" s="117"/>
      <c r="KFD20" s="117"/>
      <c r="KFE20" s="117"/>
      <c r="KFF20" s="117"/>
      <c r="KFG20" s="117"/>
      <c r="KFH20" s="117"/>
      <c r="KFI20" s="117"/>
      <c r="KFJ20" s="117"/>
      <c r="KFK20" s="117"/>
      <c r="KFL20" s="117"/>
      <c r="KFM20" s="117"/>
      <c r="KFN20" s="117"/>
      <c r="KFO20" s="117"/>
      <c r="KFP20" s="117"/>
      <c r="KFQ20" s="117"/>
      <c r="KFR20" s="117"/>
      <c r="KFS20" s="117"/>
      <c r="KFT20" s="117"/>
      <c r="KFU20" s="117"/>
      <c r="KFV20" s="117"/>
      <c r="KFW20" s="117"/>
      <c r="KFX20" s="117"/>
      <c r="KFY20" s="117"/>
      <c r="KFZ20" s="117"/>
      <c r="KGA20" s="117"/>
      <c r="KGB20" s="117"/>
      <c r="KGC20" s="117"/>
      <c r="KGD20" s="117"/>
      <c r="KGE20" s="117"/>
      <c r="KGF20" s="117"/>
      <c r="KGG20" s="117"/>
      <c r="KGH20" s="117"/>
      <c r="KGI20" s="117"/>
      <c r="KGJ20" s="117"/>
      <c r="KGK20" s="117"/>
      <c r="KGL20" s="117"/>
      <c r="KGM20" s="117"/>
      <c r="KGN20" s="117"/>
      <c r="KGO20" s="117"/>
      <c r="KGP20" s="117"/>
      <c r="KGQ20" s="117"/>
      <c r="KGR20" s="117"/>
      <c r="KGS20" s="117"/>
      <c r="KGT20" s="117"/>
      <c r="KGU20" s="117"/>
      <c r="KGV20" s="117"/>
      <c r="KGW20" s="117"/>
      <c r="KGX20" s="117"/>
      <c r="KGY20" s="117"/>
      <c r="KGZ20" s="117"/>
      <c r="KHA20" s="117"/>
      <c r="KHB20" s="117"/>
      <c r="KHC20" s="117"/>
      <c r="KHD20" s="117"/>
      <c r="KHE20" s="117"/>
      <c r="KHF20" s="117"/>
      <c r="KHG20" s="117"/>
      <c r="KHH20" s="117"/>
      <c r="KHI20" s="117"/>
      <c r="KHJ20" s="117"/>
      <c r="KHK20" s="117"/>
      <c r="KHL20" s="117"/>
      <c r="KHM20" s="117"/>
      <c r="KHN20" s="117"/>
      <c r="KHO20" s="117"/>
      <c r="KHP20" s="117"/>
      <c r="KHQ20" s="117"/>
      <c r="KHR20" s="117"/>
      <c r="KHS20" s="117"/>
      <c r="KHT20" s="117"/>
      <c r="KHU20" s="117"/>
      <c r="KHV20" s="117"/>
      <c r="KHW20" s="117"/>
      <c r="KHX20" s="117"/>
      <c r="KHY20" s="117"/>
      <c r="KHZ20" s="117"/>
      <c r="KIA20" s="117"/>
      <c r="KIB20" s="117"/>
      <c r="KIC20" s="117"/>
      <c r="KID20" s="117"/>
      <c r="KIE20" s="117"/>
      <c r="KIF20" s="117"/>
      <c r="KIG20" s="117"/>
      <c r="KIH20" s="117"/>
      <c r="KII20" s="117"/>
      <c r="KIJ20" s="117"/>
      <c r="KIK20" s="117"/>
      <c r="KIL20" s="117"/>
      <c r="KIM20" s="117"/>
      <c r="KIN20" s="117"/>
      <c r="KIO20" s="117"/>
      <c r="KIP20" s="117"/>
      <c r="KIQ20" s="117"/>
      <c r="KIR20" s="117"/>
      <c r="KIS20" s="117"/>
      <c r="KIT20" s="117"/>
      <c r="KIU20" s="117"/>
      <c r="KIV20" s="117"/>
      <c r="KIW20" s="117"/>
      <c r="KIX20" s="117"/>
      <c r="KIY20" s="117"/>
      <c r="KIZ20" s="117"/>
      <c r="KJA20" s="117"/>
      <c r="KJB20" s="117"/>
      <c r="KJC20" s="117"/>
      <c r="KJD20" s="117"/>
      <c r="KJE20" s="117"/>
      <c r="KJF20" s="117"/>
      <c r="KJG20" s="117"/>
      <c r="KJH20" s="117"/>
      <c r="KJI20" s="117"/>
      <c r="KJJ20" s="117"/>
      <c r="KJK20" s="117"/>
      <c r="KJL20" s="117"/>
      <c r="KJM20" s="117"/>
      <c r="KJN20" s="117"/>
      <c r="KJO20" s="117"/>
      <c r="KJP20" s="117"/>
      <c r="KJQ20" s="117"/>
      <c r="KJR20" s="117"/>
      <c r="KJS20" s="117"/>
      <c r="KJT20" s="117"/>
      <c r="KJU20" s="117"/>
      <c r="KJV20" s="117"/>
      <c r="KJW20" s="117"/>
      <c r="KJX20" s="117"/>
      <c r="KJY20" s="117"/>
      <c r="KJZ20" s="117"/>
      <c r="KKA20" s="117"/>
      <c r="KKB20" s="117"/>
      <c r="KKC20" s="117"/>
      <c r="KKD20" s="117"/>
      <c r="KKE20" s="117"/>
      <c r="KKF20" s="117"/>
      <c r="KKG20" s="117"/>
      <c r="KKH20" s="117"/>
      <c r="KKI20" s="117"/>
      <c r="KKJ20" s="117"/>
      <c r="KKK20" s="117"/>
      <c r="KKL20" s="117"/>
      <c r="KKM20" s="117"/>
      <c r="KKN20" s="117"/>
      <c r="KKO20" s="117"/>
      <c r="KKP20" s="117"/>
      <c r="KKQ20" s="117"/>
      <c r="KKR20" s="117"/>
      <c r="KKS20" s="117"/>
      <c r="KKT20" s="117"/>
      <c r="KKU20" s="117"/>
      <c r="KKV20" s="117"/>
      <c r="KKW20" s="117"/>
      <c r="KKX20" s="117"/>
      <c r="KKY20" s="117"/>
      <c r="KKZ20" s="117"/>
      <c r="KLA20" s="117"/>
      <c r="KLB20" s="117"/>
      <c r="KLC20" s="117"/>
      <c r="KLD20" s="117"/>
      <c r="KLE20" s="117"/>
      <c r="KLF20" s="117"/>
      <c r="KLG20" s="117"/>
      <c r="KLH20" s="117"/>
      <c r="KLI20" s="117"/>
      <c r="KLJ20" s="117"/>
      <c r="KLK20" s="117"/>
      <c r="KLL20" s="117"/>
      <c r="KLM20" s="117"/>
      <c r="KLN20" s="117"/>
      <c r="KLO20" s="117"/>
      <c r="KLP20" s="117"/>
      <c r="KLQ20" s="117"/>
      <c r="KLR20" s="117"/>
      <c r="KLS20" s="117"/>
      <c r="KLT20" s="117"/>
      <c r="KLU20" s="117"/>
      <c r="KLV20" s="117"/>
      <c r="KLW20" s="117"/>
      <c r="KLX20" s="117"/>
      <c r="KLY20" s="117"/>
      <c r="KLZ20" s="117"/>
      <c r="KMA20" s="117"/>
      <c r="KMB20" s="117"/>
      <c r="KMC20" s="117"/>
      <c r="KMD20" s="117"/>
      <c r="KME20" s="117"/>
      <c r="KMF20" s="117"/>
      <c r="KMG20" s="117"/>
      <c r="KMH20" s="117"/>
      <c r="KMI20" s="117"/>
      <c r="KMJ20" s="117"/>
      <c r="KMK20" s="117"/>
      <c r="KML20" s="117"/>
      <c r="KMM20" s="117"/>
      <c r="KMN20" s="117"/>
      <c r="KMO20" s="117"/>
      <c r="KMP20" s="117"/>
      <c r="KMQ20" s="117"/>
      <c r="KMR20" s="117"/>
      <c r="KMS20" s="117"/>
      <c r="KMT20" s="117"/>
      <c r="KMU20" s="117"/>
      <c r="KMV20" s="117"/>
      <c r="KMW20" s="117"/>
      <c r="KMX20" s="117"/>
      <c r="KMY20" s="117"/>
      <c r="KMZ20" s="117"/>
      <c r="KNA20" s="117"/>
      <c r="KNB20" s="117"/>
      <c r="KNC20" s="117"/>
      <c r="KND20" s="117"/>
      <c r="KNE20" s="117"/>
      <c r="KNF20" s="117"/>
      <c r="KNG20" s="117"/>
      <c r="KNH20" s="117"/>
      <c r="KNI20" s="117"/>
      <c r="KNJ20" s="117"/>
      <c r="KNK20" s="117"/>
      <c r="KNL20" s="117"/>
      <c r="KNM20" s="117"/>
      <c r="KNN20" s="117"/>
      <c r="KNO20" s="117"/>
      <c r="KNP20" s="117"/>
      <c r="KNQ20" s="117"/>
      <c r="KNR20" s="117"/>
      <c r="KNS20" s="117"/>
      <c r="KNT20" s="117"/>
      <c r="KNU20" s="117"/>
      <c r="KNV20" s="117"/>
      <c r="KNW20" s="117"/>
      <c r="KNX20" s="117"/>
      <c r="KNY20" s="117"/>
      <c r="KNZ20" s="117"/>
      <c r="KOA20" s="117"/>
      <c r="KOB20" s="117"/>
      <c r="KOC20" s="117"/>
      <c r="KOD20" s="117"/>
      <c r="KOE20" s="117"/>
      <c r="KOF20" s="117"/>
      <c r="KOG20" s="117"/>
      <c r="KOH20" s="117"/>
      <c r="KOI20" s="117"/>
      <c r="KOJ20" s="117"/>
      <c r="KOK20" s="117"/>
      <c r="KOL20" s="117"/>
      <c r="KOM20" s="117"/>
      <c r="KON20" s="117"/>
      <c r="KOO20" s="117"/>
      <c r="KOP20" s="117"/>
      <c r="KOQ20" s="117"/>
      <c r="KOR20" s="117"/>
      <c r="KOS20" s="117"/>
      <c r="KOT20" s="117"/>
      <c r="KOU20" s="117"/>
      <c r="KOV20" s="117"/>
      <c r="KOW20" s="117"/>
      <c r="KOX20" s="117"/>
      <c r="KOY20" s="117"/>
      <c r="KOZ20" s="117"/>
      <c r="KPA20" s="117"/>
      <c r="KPB20" s="117"/>
      <c r="KPC20" s="117"/>
      <c r="KPD20" s="117"/>
      <c r="KPE20" s="117"/>
      <c r="KPF20" s="117"/>
      <c r="KPG20" s="117"/>
      <c r="KPH20" s="117"/>
      <c r="KPI20" s="117"/>
      <c r="KPJ20" s="117"/>
      <c r="KPK20" s="117"/>
      <c r="KPL20" s="117"/>
      <c r="KPM20" s="117"/>
      <c r="KPN20" s="117"/>
      <c r="KPO20" s="117"/>
      <c r="KPP20" s="117"/>
      <c r="KPQ20" s="117"/>
      <c r="KPR20" s="117"/>
      <c r="KPS20" s="117"/>
      <c r="KPT20" s="117"/>
      <c r="KPU20" s="117"/>
      <c r="KPV20" s="117"/>
      <c r="KPW20" s="117"/>
      <c r="KPX20" s="117"/>
      <c r="KPY20" s="117"/>
      <c r="KPZ20" s="117"/>
      <c r="KQA20" s="117"/>
      <c r="KQB20" s="117"/>
      <c r="KQC20" s="117"/>
      <c r="KQD20" s="117"/>
      <c r="KQE20" s="117"/>
      <c r="KQF20" s="117"/>
      <c r="KQG20" s="117"/>
      <c r="KQH20" s="117"/>
      <c r="KQI20" s="117"/>
      <c r="KQJ20" s="117"/>
      <c r="KQK20" s="117"/>
      <c r="KQL20" s="117"/>
      <c r="KQM20" s="117"/>
      <c r="KQN20" s="117"/>
      <c r="KQO20" s="117"/>
      <c r="KQP20" s="117"/>
      <c r="KQQ20" s="117"/>
      <c r="KQR20" s="117"/>
      <c r="KQS20" s="117"/>
      <c r="KQT20" s="117"/>
      <c r="KQU20" s="117"/>
      <c r="KQV20" s="117"/>
      <c r="KQW20" s="117"/>
      <c r="KQX20" s="117"/>
      <c r="KQY20" s="117"/>
      <c r="KQZ20" s="117"/>
      <c r="KRA20" s="117"/>
      <c r="KRB20" s="117"/>
      <c r="KRC20" s="117"/>
      <c r="KRD20" s="117"/>
      <c r="KRE20" s="117"/>
      <c r="KRF20" s="117"/>
      <c r="KRG20" s="117"/>
      <c r="KRH20" s="117"/>
      <c r="KRI20" s="117"/>
      <c r="KRJ20" s="117"/>
      <c r="KRK20" s="117"/>
      <c r="KRL20" s="117"/>
      <c r="KRM20" s="117"/>
      <c r="KRN20" s="117"/>
      <c r="KRO20" s="117"/>
      <c r="KRP20" s="117"/>
      <c r="KRQ20" s="117"/>
      <c r="KRR20" s="117"/>
      <c r="KRS20" s="117"/>
      <c r="KRT20" s="117"/>
      <c r="KRU20" s="117"/>
      <c r="KRV20" s="117"/>
      <c r="KRW20" s="117"/>
      <c r="KRX20" s="117"/>
      <c r="KRY20" s="117"/>
      <c r="KRZ20" s="117"/>
      <c r="KSA20" s="117"/>
      <c r="KSB20" s="117"/>
      <c r="KSC20" s="117"/>
      <c r="KSD20" s="117"/>
      <c r="KSE20" s="117"/>
      <c r="KSF20" s="117"/>
      <c r="KSG20" s="117"/>
      <c r="KSH20" s="117"/>
      <c r="KSI20" s="117"/>
      <c r="KSJ20" s="117"/>
      <c r="KSK20" s="117"/>
      <c r="KSL20" s="117"/>
      <c r="KSM20" s="117"/>
      <c r="KSN20" s="117"/>
      <c r="KSO20" s="117"/>
      <c r="KSP20" s="117"/>
      <c r="KSQ20" s="117"/>
      <c r="KSR20" s="117"/>
      <c r="KSS20" s="117"/>
      <c r="KST20" s="117"/>
      <c r="KSU20" s="117"/>
      <c r="KSV20" s="117"/>
      <c r="KSW20" s="117"/>
      <c r="KSX20" s="117"/>
      <c r="KSY20" s="117"/>
      <c r="KSZ20" s="117"/>
      <c r="KTA20" s="117"/>
      <c r="KTB20" s="117"/>
      <c r="KTC20" s="117"/>
      <c r="KTD20" s="117"/>
      <c r="KTE20" s="117"/>
      <c r="KTF20" s="117"/>
      <c r="KTG20" s="117"/>
      <c r="KTH20" s="117"/>
      <c r="KTI20" s="117"/>
      <c r="KTJ20" s="117"/>
      <c r="KTK20" s="117"/>
      <c r="KTL20" s="117"/>
      <c r="KTM20" s="117"/>
      <c r="KTN20" s="117"/>
      <c r="KTO20" s="117"/>
      <c r="KTP20" s="117"/>
      <c r="KTQ20" s="117"/>
      <c r="KTR20" s="117"/>
      <c r="KTS20" s="117"/>
      <c r="KTT20" s="117"/>
      <c r="KTU20" s="117"/>
      <c r="KTV20" s="117"/>
      <c r="KTW20" s="117"/>
      <c r="KTX20" s="117"/>
      <c r="KTY20" s="117"/>
      <c r="KTZ20" s="117"/>
      <c r="KUA20" s="117"/>
      <c r="KUB20" s="117"/>
      <c r="KUC20" s="117"/>
      <c r="KUD20" s="117"/>
      <c r="KUE20" s="117"/>
      <c r="KUF20" s="117"/>
      <c r="KUG20" s="117"/>
      <c r="KUH20" s="117"/>
      <c r="KUI20" s="117"/>
      <c r="KUJ20" s="117"/>
      <c r="KUK20" s="117"/>
      <c r="KUL20" s="117"/>
      <c r="KUM20" s="117"/>
      <c r="KUN20" s="117"/>
      <c r="KUO20" s="117"/>
      <c r="KUP20" s="117"/>
      <c r="KUQ20" s="117"/>
      <c r="KUR20" s="117"/>
      <c r="KUS20" s="117"/>
      <c r="KUT20" s="117"/>
      <c r="KUU20" s="117"/>
      <c r="KUV20" s="117"/>
      <c r="KUW20" s="117"/>
      <c r="KUX20" s="117"/>
      <c r="KUY20" s="117"/>
      <c r="KUZ20" s="117"/>
      <c r="KVA20" s="117"/>
      <c r="KVB20" s="117"/>
      <c r="KVC20" s="117"/>
      <c r="KVD20" s="117"/>
      <c r="KVE20" s="117"/>
      <c r="KVF20" s="117"/>
      <c r="KVG20" s="117"/>
      <c r="KVH20" s="117"/>
      <c r="KVI20" s="117"/>
      <c r="KVJ20" s="117"/>
      <c r="KVK20" s="117"/>
      <c r="KVL20" s="117"/>
      <c r="KVM20" s="117"/>
      <c r="KVN20" s="117"/>
      <c r="KVO20" s="117"/>
      <c r="KVP20" s="117"/>
      <c r="KVQ20" s="117"/>
      <c r="KVR20" s="117"/>
      <c r="KVS20" s="117"/>
      <c r="KVT20" s="117"/>
      <c r="KVU20" s="117"/>
      <c r="KVV20" s="117"/>
      <c r="KVW20" s="117"/>
      <c r="KVX20" s="117"/>
      <c r="KVY20" s="117"/>
      <c r="KVZ20" s="117"/>
      <c r="KWA20" s="117"/>
      <c r="KWB20" s="117"/>
      <c r="KWC20" s="117"/>
      <c r="KWD20" s="117"/>
      <c r="KWE20" s="117"/>
      <c r="KWF20" s="117"/>
      <c r="KWG20" s="117"/>
      <c r="KWH20" s="117"/>
      <c r="KWI20" s="117"/>
      <c r="KWJ20" s="117"/>
      <c r="KWK20" s="117"/>
      <c r="KWL20" s="117"/>
      <c r="KWM20" s="117"/>
      <c r="KWN20" s="117"/>
      <c r="KWO20" s="117"/>
      <c r="KWP20" s="117"/>
      <c r="KWQ20" s="117"/>
      <c r="KWR20" s="117"/>
      <c r="KWS20" s="117"/>
      <c r="KWT20" s="117"/>
      <c r="KWU20" s="117"/>
      <c r="KWV20" s="117"/>
      <c r="KWW20" s="117"/>
      <c r="KWX20" s="117"/>
      <c r="KWY20" s="117"/>
      <c r="KWZ20" s="117"/>
      <c r="KXA20" s="117"/>
      <c r="KXB20" s="117"/>
      <c r="KXC20" s="117"/>
      <c r="KXD20" s="117"/>
      <c r="KXE20" s="117"/>
      <c r="KXF20" s="117"/>
      <c r="KXG20" s="117"/>
      <c r="KXH20" s="117"/>
      <c r="KXI20" s="117"/>
      <c r="KXJ20" s="117"/>
      <c r="KXK20" s="117"/>
      <c r="KXL20" s="117"/>
      <c r="KXM20" s="117"/>
      <c r="KXN20" s="117"/>
      <c r="KXO20" s="117"/>
      <c r="KXP20" s="117"/>
      <c r="KXQ20" s="117"/>
      <c r="KXR20" s="117"/>
      <c r="KXS20" s="117"/>
      <c r="KXT20" s="117"/>
      <c r="KXU20" s="117"/>
      <c r="KXV20" s="117"/>
      <c r="KXW20" s="117"/>
      <c r="KXX20" s="117"/>
      <c r="KXY20" s="117"/>
      <c r="KXZ20" s="117"/>
      <c r="KYA20" s="117"/>
      <c r="KYB20" s="117"/>
      <c r="KYC20" s="117"/>
      <c r="KYD20" s="117"/>
      <c r="KYE20" s="117"/>
      <c r="KYF20" s="117"/>
      <c r="KYG20" s="117"/>
      <c r="KYH20" s="117"/>
      <c r="KYI20" s="117"/>
      <c r="KYJ20" s="117"/>
      <c r="KYK20" s="117"/>
      <c r="KYL20" s="117"/>
      <c r="KYM20" s="117"/>
      <c r="KYN20" s="117"/>
      <c r="KYO20" s="117"/>
      <c r="KYP20" s="117"/>
      <c r="KYQ20" s="117"/>
      <c r="KYR20" s="117"/>
      <c r="KYS20" s="117"/>
      <c r="KYT20" s="117"/>
      <c r="KYU20" s="117"/>
      <c r="KYV20" s="117"/>
      <c r="KYW20" s="117"/>
      <c r="KYX20" s="117"/>
      <c r="KYY20" s="117"/>
      <c r="KYZ20" s="117"/>
      <c r="KZA20" s="117"/>
      <c r="KZB20" s="117"/>
      <c r="KZC20" s="117"/>
      <c r="KZD20" s="117"/>
      <c r="KZE20" s="117"/>
      <c r="KZF20" s="117"/>
      <c r="KZG20" s="117"/>
      <c r="KZH20" s="117"/>
      <c r="KZI20" s="117"/>
      <c r="KZJ20" s="117"/>
      <c r="KZK20" s="117"/>
      <c r="KZL20" s="117"/>
      <c r="KZM20" s="117"/>
      <c r="KZN20" s="117"/>
      <c r="KZO20" s="117"/>
      <c r="KZP20" s="117"/>
      <c r="KZQ20" s="117"/>
      <c r="KZR20" s="117"/>
      <c r="KZS20" s="117"/>
      <c r="KZT20" s="117"/>
      <c r="KZU20" s="117"/>
      <c r="KZV20" s="117"/>
      <c r="KZW20" s="117"/>
      <c r="KZX20" s="117"/>
      <c r="KZY20" s="117"/>
      <c r="KZZ20" s="117"/>
      <c r="LAA20" s="117"/>
      <c r="LAB20" s="117"/>
      <c r="LAC20" s="117"/>
      <c r="LAD20" s="117"/>
      <c r="LAE20" s="117"/>
      <c r="LAF20" s="117"/>
      <c r="LAG20" s="117"/>
      <c r="LAH20" s="117"/>
      <c r="LAI20" s="117"/>
      <c r="LAJ20" s="117"/>
      <c r="LAK20" s="117"/>
      <c r="LAL20" s="117"/>
      <c r="LAM20" s="117"/>
      <c r="LAN20" s="117"/>
      <c r="LAO20" s="117"/>
      <c r="LAP20" s="117"/>
      <c r="LAQ20" s="117"/>
      <c r="LAR20" s="117"/>
      <c r="LAS20" s="117"/>
      <c r="LAT20" s="117"/>
      <c r="LAU20" s="117"/>
      <c r="LAV20" s="117"/>
      <c r="LAW20" s="117"/>
      <c r="LAX20" s="117"/>
      <c r="LAY20" s="117"/>
      <c r="LAZ20" s="117"/>
      <c r="LBA20" s="117"/>
      <c r="LBB20" s="117"/>
      <c r="LBC20" s="117"/>
      <c r="LBD20" s="117"/>
      <c r="LBE20" s="117"/>
      <c r="LBF20" s="117"/>
      <c r="LBG20" s="117"/>
      <c r="LBH20" s="117"/>
      <c r="LBI20" s="117"/>
      <c r="LBJ20" s="117"/>
      <c r="LBK20" s="117"/>
      <c r="LBL20" s="117"/>
      <c r="LBM20" s="117"/>
      <c r="LBN20" s="117"/>
      <c r="LBO20" s="117"/>
      <c r="LBP20" s="117"/>
      <c r="LBQ20" s="117"/>
      <c r="LBR20" s="117"/>
      <c r="LBS20" s="117"/>
      <c r="LBT20" s="117"/>
      <c r="LBU20" s="117"/>
      <c r="LBV20" s="117"/>
      <c r="LBW20" s="117"/>
      <c r="LBX20" s="117"/>
      <c r="LBY20" s="117"/>
      <c r="LBZ20" s="117"/>
      <c r="LCA20" s="117"/>
      <c r="LCB20" s="117"/>
      <c r="LCC20" s="117"/>
      <c r="LCD20" s="117"/>
      <c r="LCE20" s="117"/>
      <c r="LCF20" s="117"/>
      <c r="LCG20" s="117"/>
      <c r="LCH20" s="117"/>
      <c r="LCI20" s="117"/>
      <c r="LCJ20" s="117"/>
      <c r="LCK20" s="117"/>
      <c r="LCL20" s="117"/>
      <c r="LCM20" s="117"/>
      <c r="LCN20" s="117"/>
      <c r="LCO20" s="117"/>
      <c r="LCP20" s="117"/>
      <c r="LCQ20" s="117"/>
      <c r="LCR20" s="117"/>
      <c r="LCS20" s="117"/>
      <c r="LCT20" s="117"/>
      <c r="LCU20" s="117"/>
      <c r="LCV20" s="117"/>
      <c r="LCW20" s="117"/>
      <c r="LCX20" s="117"/>
      <c r="LCY20" s="117"/>
      <c r="LCZ20" s="117"/>
      <c r="LDA20" s="117"/>
      <c r="LDB20" s="117"/>
      <c r="LDC20" s="117"/>
      <c r="LDD20" s="117"/>
      <c r="LDE20" s="117"/>
      <c r="LDF20" s="117"/>
      <c r="LDG20" s="117"/>
      <c r="LDH20" s="117"/>
      <c r="LDI20" s="117"/>
      <c r="LDJ20" s="117"/>
      <c r="LDK20" s="117"/>
      <c r="LDL20" s="117"/>
      <c r="LDM20" s="117"/>
      <c r="LDN20" s="117"/>
      <c r="LDO20" s="117"/>
      <c r="LDP20" s="117"/>
      <c r="LDQ20" s="117"/>
      <c r="LDR20" s="117"/>
      <c r="LDS20" s="117"/>
      <c r="LDT20" s="117"/>
      <c r="LDU20" s="117"/>
      <c r="LDV20" s="117"/>
      <c r="LDW20" s="117"/>
      <c r="LDX20" s="117"/>
      <c r="LDY20" s="117"/>
      <c r="LDZ20" s="117"/>
      <c r="LEA20" s="117"/>
      <c r="LEB20" s="117"/>
      <c r="LEC20" s="117"/>
      <c r="LED20" s="117"/>
      <c r="LEE20" s="117"/>
      <c r="LEF20" s="117"/>
      <c r="LEG20" s="117"/>
      <c r="LEH20" s="117"/>
      <c r="LEI20" s="117"/>
      <c r="LEJ20" s="117"/>
      <c r="LEK20" s="117"/>
      <c r="LEL20" s="117"/>
      <c r="LEM20" s="117"/>
      <c r="LEN20" s="117"/>
      <c r="LEO20" s="117"/>
      <c r="LEP20" s="117"/>
      <c r="LEQ20" s="117"/>
      <c r="LER20" s="117"/>
      <c r="LES20" s="117"/>
      <c r="LET20" s="117"/>
      <c r="LEU20" s="117"/>
      <c r="LEV20" s="117"/>
      <c r="LEW20" s="117"/>
      <c r="LEX20" s="117"/>
      <c r="LEY20" s="117"/>
      <c r="LEZ20" s="117"/>
      <c r="LFA20" s="117"/>
      <c r="LFB20" s="117"/>
      <c r="LFC20" s="117"/>
      <c r="LFD20" s="117"/>
      <c r="LFE20" s="117"/>
      <c r="LFF20" s="117"/>
      <c r="LFG20" s="117"/>
      <c r="LFH20" s="117"/>
      <c r="LFI20" s="117"/>
      <c r="LFJ20" s="117"/>
      <c r="LFK20" s="117"/>
      <c r="LFL20" s="117"/>
      <c r="LFM20" s="117"/>
      <c r="LFN20" s="117"/>
      <c r="LFO20" s="117"/>
      <c r="LFP20" s="117"/>
      <c r="LFQ20" s="117"/>
      <c r="LFR20" s="117"/>
      <c r="LFS20" s="117"/>
      <c r="LFT20" s="117"/>
      <c r="LFU20" s="117"/>
      <c r="LFV20" s="117"/>
      <c r="LFW20" s="117"/>
      <c r="LFX20" s="117"/>
      <c r="LFY20" s="117"/>
      <c r="LFZ20" s="117"/>
      <c r="LGA20" s="117"/>
      <c r="LGB20" s="117"/>
      <c r="LGC20" s="117"/>
      <c r="LGD20" s="117"/>
      <c r="LGE20" s="117"/>
      <c r="LGF20" s="117"/>
      <c r="LGG20" s="117"/>
      <c r="LGH20" s="117"/>
      <c r="LGI20" s="117"/>
      <c r="LGJ20" s="117"/>
      <c r="LGK20" s="117"/>
      <c r="LGL20" s="117"/>
      <c r="LGM20" s="117"/>
      <c r="LGN20" s="117"/>
      <c r="LGO20" s="117"/>
      <c r="LGP20" s="117"/>
      <c r="LGQ20" s="117"/>
      <c r="LGR20" s="117"/>
      <c r="LGS20" s="117"/>
      <c r="LGT20" s="117"/>
      <c r="LGU20" s="117"/>
      <c r="LGV20" s="117"/>
      <c r="LGW20" s="117"/>
      <c r="LGX20" s="117"/>
      <c r="LGY20" s="117"/>
      <c r="LGZ20" s="117"/>
      <c r="LHA20" s="117"/>
      <c r="LHB20" s="117"/>
      <c r="LHC20" s="117"/>
      <c r="LHD20" s="117"/>
      <c r="LHE20" s="117"/>
      <c r="LHF20" s="117"/>
      <c r="LHG20" s="117"/>
      <c r="LHH20" s="117"/>
      <c r="LHI20" s="117"/>
      <c r="LHJ20" s="117"/>
      <c r="LHK20" s="117"/>
      <c r="LHL20" s="117"/>
      <c r="LHM20" s="117"/>
      <c r="LHN20" s="117"/>
      <c r="LHO20" s="117"/>
      <c r="LHP20" s="117"/>
      <c r="LHQ20" s="117"/>
      <c r="LHR20" s="117"/>
      <c r="LHS20" s="117"/>
      <c r="LHT20" s="117"/>
      <c r="LHU20" s="117"/>
      <c r="LHV20" s="117"/>
      <c r="LHW20" s="117"/>
      <c r="LHX20" s="117"/>
      <c r="LHY20" s="117"/>
      <c r="LHZ20" s="117"/>
      <c r="LIA20" s="117"/>
      <c r="LIB20" s="117"/>
      <c r="LIC20" s="117"/>
      <c r="LID20" s="117"/>
      <c r="LIE20" s="117"/>
      <c r="LIF20" s="117"/>
      <c r="LIG20" s="117"/>
      <c r="LIH20" s="117"/>
      <c r="LII20" s="117"/>
      <c r="LIJ20" s="117"/>
      <c r="LIK20" s="117"/>
      <c r="LIL20" s="117"/>
      <c r="LIM20" s="117"/>
      <c r="LIN20" s="117"/>
      <c r="LIO20" s="117"/>
      <c r="LIP20" s="117"/>
      <c r="LIQ20" s="117"/>
      <c r="LIR20" s="117"/>
      <c r="LIS20" s="117"/>
      <c r="LIT20" s="117"/>
      <c r="LIU20" s="117"/>
      <c r="LIV20" s="117"/>
      <c r="LIW20" s="117"/>
      <c r="LIX20" s="117"/>
      <c r="LIY20" s="117"/>
      <c r="LIZ20" s="117"/>
      <c r="LJA20" s="117"/>
      <c r="LJB20" s="117"/>
      <c r="LJC20" s="117"/>
      <c r="LJD20" s="117"/>
      <c r="LJE20" s="117"/>
      <c r="LJF20" s="117"/>
      <c r="LJG20" s="117"/>
      <c r="LJH20" s="117"/>
      <c r="LJI20" s="117"/>
      <c r="LJJ20" s="117"/>
      <c r="LJK20" s="117"/>
      <c r="LJL20" s="117"/>
      <c r="LJM20" s="117"/>
      <c r="LJN20" s="117"/>
      <c r="LJO20" s="117"/>
      <c r="LJP20" s="117"/>
      <c r="LJQ20" s="117"/>
      <c r="LJR20" s="117"/>
      <c r="LJS20" s="117"/>
      <c r="LJT20" s="117"/>
      <c r="LJU20" s="117"/>
      <c r="LJV20" s="117"/>
      <c r="LJW20" s="117"/>
      <c r="LJX20" s="117"/>
      <c r="LJY20" s="117"/>
      <c r="LJZ20" s="117"/>
      <c r="LKA20" s="117"/>
      <c r="LKB20" s="117"/>
      <c r="LKC20" s="117"/>
      <c r="LKD20" s="117"/>
      <c r="LKE20" s="117"/>
      <c r="LKF20" s="117"/>
      <c r="LKG20" s="117"/>
      <c r="LKH20" s="117"/>
      <c r="LKI20" s="117"/>
      <c r="LKJ20" s="117"/>
      <c r="LKK20" s="117"/>
      <c r="LKL20" s="117"/>
      <c r="LKM20" s="117"/>
      <c r="LKN20" s="117"/>
      <c r="LKO20" s="117"/>
      <c r="LKP20" s="117"/>
      <c r="LKQ20" s="117"/>
      <c r="LKR20" s="117"/>
      <c r="LKS20" s="117"/>
      <c r="LKT20" s="117"/>
      <c r="LKU20" s="117"/>
      <c r="LKV20" s="117"/>
      <c r="LKW20" s="117"/>
      <c r="LKX20" s="117"/>
      <c r="LKY20" s="117"/>
      <c r="LKZ20" s="117"/>
      <c r="LLA20" s="117"/>
      <c r="LLB20" s="117"/>
      <c r="LLC20" s="117"/>
      <c r="LLD20" s="117"/>
      <c r="LLE20" s="117"/>
      <c r="LLF20" s="117"/>
      <c r="LLG20" s="117"/>
      <c r="LLH20" s="117"/>
      <c r="LLI20" s="117"/>
      <c r="LLJ20" s="117"/>
      <c r="LLK20" s="117"/>
      <c r="LLL20" s="117"/>
      <c r="LLM20" s="117"/>
      <c r="LLN20" s="117"/>
      <c r="LLO20" s="117"/>
      <c r="LLP20" s="117"/>
      <c r="LLQ20" s="117"/>
      <c r="LLR20" s="117"/>
      <c r="LLS20" s="117"/>
      <c r="LLT20" s="117"/>
      <c r="LLU20" s="117"/>
      <c r="LLV20" s="117"/>
      <c r="LLW20" s="117"/>
      <c r="LLX20" s="117"/>
      <c r="LLY20" s="117"/>
      <c r="LLZ20" s="117"/>
      <c r="LMA20" s="117"/>
      <c r="LMB20" s="117"/>
      <c r="LMC20" s="117"/>
      <c r="LMD20" s="117"/>
      <c r="LME20" s="117"/>
      <c r="LMF20" s="117"/>
      <c r="LMG20" s="117"/>
      <c r="LMH20" s="117"/>
      <c r="LMI20" s="117"/>
      <c r="LMJ20" s="117"/>
      <c r="LMK20" s="117"/>
      <c r="LML20" s="117"/>
      <c r="LMM20" s="117"/>
      <c r="LMN20" s="117"/>
      <c r="LMO20" s="117"/>
      <c r="LMP20" s="117"/>
      <c r="LMQ20" s="117"/>
      <c r="LMR20" s="117"/>
      <c r="LMS20" s="117"/>
      <c r="LMT20" s="117"/>
      <c r="LMU20" s="117"/>
      <c r="LMV20" s="117"/>
      <c r="LMW20" s="117"/>
      <c r="LMX20" s="117"/>
      <c r="LMY20" s="117"/>
      <c r="LMZ20" s="117"/>
      <c r="LNA20" s="117"/>
      <c r="LNB20" s="117"/>
      <c r="LNC20" s="117"/>
      <c r="LND20" s="117"/>
      <c r="LNE20" s="117"/>
      <c r="LNF20" s="117"/>
      <c r="LNG20" s="117"/>
      <c r="LNH20" s="117"/>
      <c r="LNI20" s="117"/>
      <c r="LNJ20" s="117"/>
      <c r="LNK20" s="117"/>
      <c r="LNL20" s="117"/>
      <c r="LNM20" s="117"/>
      <c r="LNN20" s="117"/>
      <c r="LNO20" s="117"/>
      <c r="LNP20" s="117"/>
      <c r="LNQ20" s="117"/>
      <c r="LNR20" s="117"/>
      <c r="LNS20" s="117"/>
      <c r="LNT20" s="117"/>
      <c r="LNU20" s="117"/>
      <c r="LNV20" s="117"/>
      <c r="LNW20" s="117"/>
      <c r="LNX20" s="117"/>
      <c r="LNY20" s="117"/>
      <c r="LNZ20" s="117"/>
      <c r="LOA20" s="117"/>
      <c r="LOB20" s="117"/>
      <c r="LOC20" s="117"/>
      <c r="LOD20" s="117"/>
      <c r="LOE20" s="117"/>
      <c r="LOF20" s="117"/>
      <c r="LOG20" s="117"/>
      <c r="LOH20" s="117"/>
      <c r="LOI20" s="117"/>
      <c r="LOJ20" s="117"/>
      <c r="LOK20" s="117"/>
      <c r="LOL20" s="117"/>
      <c r="LOM20" s="117"/>
      <c r="LON20" s="117"/>
      <c r="LOO20" s="117"/>
      <c r="LOP20" s="117"/>
      <c r="LOQ20" s="117"/>
      <c r="LOR20" s="117"/>
      <c r="LOS20" s="117"/>
      <c r="LOT20" s="117"/>
      <c r="LOU20" s="117"/>
      <c r="LOV20" s="117"/>
      <c r="LOW20" s="117"/>
      <c r="LOX20" s="117"/>
      <c r="LOY20" s="117"/>
      <c r="LOZ20" s="117"/>
      <c r="LPA20" s="117"/>
      <c r="LPB20" s="117"/>
      <c r="LPC20" s="117"/>
      <c r="LPD20" s="117"/>
      <c r="LPE20" s="117"/>
      <c r="LPF20" s="117"/>
      <c r="LPG20" s="117"/>
      <c r="LPH20" s="117"/>
      <c r="LPI20" s="117"/>
      <c r="LPJ20" s="117"/>
      <c r="LPK20" s="117"/>
      <c r="LPL20" s="117"/>
      <c r="LPM20" s="117"/>
      <c r="LPN20" s="117"/>
      <c r="LPO20" s="117"/>
      <c r="LPP20" s="117"/>
      <c r="LPQ20" s="117"/>
      <c r="LPR20" s="117"/>
      <c r="LPS20" s="117"/>
      <c r="LPT20" s="117"/>
      <c r="LPU20" s="117"/>
      <c r="LPV20" s="117"/>
      <c r="LPW20" s="117"/>
      <c r="LPX20" s="117"/>
      <c r="LPY20" s="117"/>
      <c r="LPZ20" s="117"/>
      <c r="LQA20" s="117"/>
      <c r="LQB20" s="117"/>
      <c r="LQC20" s="117"/>
      <c r="LQD20" s="117"/>
      <c r="LQE20" s="117"/>
      <c r="LQF20" s="117"/>
      <c r="LQG20" s="117"/>
      <c r="LQH20" s="117"/>
      <c r="LQI20" s="117"/>
      <c r="LQJ20" s="117"/>
      <c r="LQK20" s="117"/>
      <c r="LQL20" s="117"/>
      <c r="LQM20" s="117"/>
      <c r="LQN20" s="117"/>
      <c r="LQO20" s="117"/>
      <c r="LQP20" s="117"/>
      <c r="LQQ20" s="117"/>
      <c r="LQR20" s="117"/>
      <c r="LQS20" s="117"/>
      <c r="LQT20" s="117"/>
      <c r="LQU20" s="117"/>
      <c r="LQV20" s="117"/>
      <c r="LQW20" s="117"/>
      <c r="LQX20" s="117"/>
      <c r="LQY20" s="117"/>
      <c r="LQZ20" s="117"/>
      <c r="LRA20" s="117"/>
      <c r="LRB20" s="117"/>
      <c r="LRC20" s="117"/>
      <c r="LRD20" s="117"/>
      <c r="LRE20" s="117"/>
      <c r="LRF20" s="117"/>
      <c r="LRG20" s="117"/>
      <c r="LRH20" s="117"/>
      <c r="LRI20" s="117"/>
      <c r="LRJ20" s="117"/>
      <c r="LRK20" s="117"/>
      <c r="LRL20" s="117"/>
      <c r="LRM20" s="117"/>
      <c r="LRN20" s="117"/>
      <c r="LRO20" s="117"/>
      <c r="LRP20" s="117"/>
      <c r="LRQ20" s="117"/>
      <c r="LRR20" s="117"/>
      <c r="LRS20" s="117"/>
      <c r="LRT20" s="117"/>
      <c r="LRU20" s="117"/>
      <c r="LRV20" s="117"/>
      <c r="LRW20" s="117"/>
      <c r="LRX20" s="117"/>
      <c r="LRY20" s="117"/>
      <c r="LRZ20" s="117"/>
      <c r="LSA20" s="117"/>
      <c r="LSB20" s="117"/>
      <c r="LSC20" s="117"/>
      <c r="LSD20" s="117"/>
      <c r="LSE20" s="117"/>
      <c r="LSF20" s="117"/>
      <c r="LSG20" s="117"/>
      <c r="LSH20" s="117"/>
      <c r="LSI20" s="117"/>
      <c r="LSJ20" s="117"/>
      <c r="LSK20" s="117"/>
      <c r="LSL20" s="117"/>
      <c r="LSM20" s="117"/>
      <c r="LSN20" s="117"/>
      <c r="LSO20" s="117"/>
      <c r="LSP20" s="117"/>
      <c r="LSQ20" s="117"/>
      <c r="LSR20" s="117"/>
      <c r="LSS20" s="117"/>
      <c r="LST20" s="117"/>
      <c r="LSU20" s="117"/>
      <c r="LSV20" s="117"/>
      <c r="LSW20" s="117"/>
      <c r="LSX20" s="117"/>
      <c r="LSY20" s="117"/>
      <c r="LSZ20" s="117"/>
      <c r="LTA20" s="117"/>
      <c r="LTB20" s="117"/>
      <c r="LTC20" s="117"/>
      <c r="LTD20" s="117"/>
      <c r="LTE20" s="117"/>
      <c r="LTF20" s="117"/>
      <c r="LTG20" s="117"/>
      <c r="LTH20" s="117"/>
      <c r="LTI20" s="117"/>
      <c r="LTJ20" s="117"/>
      <c r="LTK20" s="117"/>
      <c r="LTL20" s="117"/>
      <c r="LTM20" s="117"/>
      <c r="LTN20" s="117"/>
      <c r="LTO20" s="117"/>
      <c r="LTP20" s="117"/>
      <c r="LTQ20" s="117"/>
      <c r="LTR20" s="117"/>
      <c r="LTS20" s="117"/>
      <c r="LTT20" s="117"/>
      <c r="LTU20" s="117"/>
      <c r="LTV20" s="117"/>
      <c r="LTW20" s="117"/>
      <c r="LTX20" s="117"/>
      <c r="LTY20" s="117"/>
      <c r="LTZ20" s="117"/>
      <c r="LUA20" s="117"/>
      <c r="LUB20" s="117"/>
      <c r="LUC20" s="117"/>
      <c r="LUD20" s="117"/>
      <c r="LUE20" s="117"/>
      <c r="LUF20" s="117"/>
      <c r="LUG20" s="117"/>
      <c r="LUH20" s="117"/>
      <c r="LUI20" s="117"/>
      <c r="LUJ20" s="117"/>
      <c r="LUK20" s="117"/>
      <c r="LUL20" s="117"/>
      <c r="LUM20" s="117"/>
      <c r="LUN20" s="117"/>
      <c r="LUO20" s="117"/>
      <c r="LUP20" s="117"/>
      <c r="LUQ20" s="117"/>
      <c r="LUR20" s="117"/>
      <c r="LUS20" s="117"/>
      <c r="LUT20" s="117"/>
      <c r="LUU20" s="117"/>
      <c r="LUV20" s="117"/>
      <c r="LUW20" s="117"/>
      <c r="LUX20" s="117"/>
      <c r="LUY20" s="117"/>
      <c r="LUZ20" s="117"/>
      <c r="LVA20" s="117"/>
      <c r="LVB20" s="117"/>
      <c r="LVC20" s="117"/>
      <c r="LVD20" s="117"/>
      <c r="LVE20" s="117"/>
      <c r="LVF20" s="117"/>
      <c r="LVG20" s="117"/>
      <c r="LVH20" s="117"/>
      <c r="LVI20" s="117"/>
      <c r="LVJ20" s="117"/>
      <c r="LVK20" s="117"/>
      <c r="LVL20" s="117"/>
      <c r="LVM20" s="117"/>
      <c r="LVN20" s="117"/>
      <c r="LVO20" s="117"/>
      <c r="LVP20" s="117"/>
      <c r="LVQ20" s="117"/>
      <c r="LVR20" s="117"/>
      <c r="LVS20" s="117"/>
      <c r="LVT20" s="117"/>
      <c r="LVU20" s="117"/>
      <c r="LVV20" s="117"/>
      <c r="LVW20" s="117"/>
      <c r="LVX20" s="117"/>
      <c r="LVY20" s="117"/>
      <c r="LVZ20" s="117"/>
      <c r="LWA20" s="117"/>
      <c r="LWB20" s="117"/>
      <c r="LWC20" s="117"/>
      <c r="LWD20" s="117"/>
      <c r="LWE20" s="117"/>
      <c r="LWF20" s="117"/>
      <c r="LWG20" s="117"/>
      <c r="LWH20" s="117"/>
      <c r="LWI20" s="117"/>
      <c r="LWJ20" s="117"/>
      <c r="LWK20" s="117"/>
      <c r="LWL20" s="117"/>
      <c r="LWM20" s="117"/>
      <c r="LWN20" s="117"/>
      <c r="LWO20" s="117"/>
      <c r="LWP20" s="117"/>
      <c r="LWQ20" s="117"/>
      <c r="LWR20" s="117"/>
      <c r="LWS20" s="117"/>
      <c r="LWT20" s="117"/>
      <c r="LWU20" s="117"/>
      <c r="LWV20" s="117"/>
      <c r="LWW20" s="117"/>
      <c r="LWX20" s="117"/>
      <c r="LWY20" s="117"/>
      <c r="LWZ20" s="117"/>
      <c r="LXA20" s="117"/>
      <c r="LXB20" s="117"/>
      <c r="LXC20" s="117"/>
      <c r="LXD20" s="117"/>
      <c r="LXE20" s="117"/>
      <c r="LXF20" s="117"/>
      <c r="LXG20" s="117"/>
      <c r="LXH20" s="117"/>
      <c r="LXI20" s="117"/>
      <c r="LXJ20" s="117"/>
      <c r="LXK20" s="117"/>
      <c r="LXL20" s="117"/>
      <c r="LXM20" s="117"/>
      <c r="LXN20" s="117"/>
      <c r="LXO20" s="117"/>
      <c r="LXP20" s="117"/>
      <c r="LXQ20" s="117"/>
      <c r="LXR20" s="117"/>
      <c r="LXS20" s="117"/>
      <c r="LXT20" s="117"/>
      <c r="LXU20" s="117"/>
      <c r="LXV20" s="117"/>
      <c r="LXW20" s="117"/>
      <c r="LXX20" s="117"/>
      <c r="LXY20" s="117"/>
      <c r="LXZ20" s="117"/>
      <c r="LYA20" s="117"/>
      <c r="LYB20" s="117"/>
      <c r="LYC20" s="117"/>
      <c r="LYD20" s="117"/>
      <c r="LYE20" s="117"/>
      <c r="LYF20" s="117"/>
      <c r="LYG20" s="117"/>
      <c r="LYH20" s="117"/>
      <c r="LYI20" s="117"/>
      <c r="LYJ20" s="117"/>
      <c r="LYK20" s="117"/>
      <c r="LYL20" s="117"/>
      <c r="LYM20" s="117"/>
      <c r="LYN20" s="117"/>
      <c r="LYO20" s="117"/>
      <c r="LYP20" s="117"/>
      <c r="LYQ20" s="117"/>
      <c r="LYR20" s="117"/>
      <c r="LYS20" s="117"/>
      <c r="LYT20" s="117"/>
      <c r="LYU20" s="117"/>
      <c r="LYV20" s="117"/>
      <c r="LYW20" s="117"/>
      <c r="LYX20" s="117"/>
      <c r="LYY20" s="117"/>
      <c r="LYZ20" s="117"/>
      <c r="LZA20" s="117"/>
      <c r="LZB20" s="117"/>
      <c r="LZC20" s="117"/>
      <c r="LZD20" s="117"/>
      <c r="LZE20" s="117"/>
      <c r="LZF20" s="117"/>
      <c r="LZG20" s="117"/>
      <c r="LZH20" s="117"/>
      <c r="LZI20" s="117"/>
      <c r="LZJ20" s="117"/>
      <c r="LZK20" s="117"/>
      <c r="LZL20" s="117"/>
      <c r="LZM20" s="117"/>
      <c r="LZN20" s="117"/>
      <c r="LZO20" s="117"/>
      <c r="LZP20" s="117"/>
      <c r="LZQ20" s="117"/>
      <c r="LZR20" s="117"/>
      <c r="LZS20" s="117"/>
      <c r="LZT20" s="117"/>
      <c r="LZU20" s="117"/>
      <c r="LZV20" s="117"/>
      <c r="LZW20" s="117"/>
      <c r="LZX20" s="117"/>
      <c r="LZY20" s="117"/>
      <c r="LZZ20" s="117"/>
      <c r="MAA20" s="117"/>
      <c r="MAB20" s="117"/>
      <c r="MAC20" s="117"/>
      <c r="MAD20" s="117"/>
      <c r="MAE20" s="117"/>
      <c r="MAF20" s="117"/>
      <c r="MAG20" s="117"/>
      <c r="MAH20" s="117"/>
      <c r="MAI20" s="117"/>
      <c r="MAJ20" s="117"/>
      <c r="MAK20" s="117"/>
      <c r="MAL20" s="117"/>
      <c r="MAM20" s="117"/>
      <c r="MAN20" s="117"/>
      <c r="MAO20" s="117"/>
      <c r="MAP20" s="117"/>
      <c r="MAQ20" s="117"/>
      <c r="MAR20" s="117"/>
      <c r="MAS20" s="117"/>
      <c r="MAT20" s="117"/>
      <c r="MAU20" s="117"/>
      <c r="MAV20" s="117"/>
      <c r="MAW20" s="117"/>
      <c r="MAX20" s="117"/>
      <c r="MAY20" s="117"/>
      <c r="MAZ20" s="117"/>
      <c r="MBA20" s="117"/>
      <c r="MBB20" s="117"/>
      <c r="MBC20" s="117"/>
      <c r="MBD20" s="117"/>
      <c r="MBE20" s="117"/>
      <c r="MBF20" s="117"/>
      <c r="MBG20" s="117"/>
      <c r="MBH20" s="117"/>
      <c r="MBI20" s="117"/>
      <c r="MBJ20" s="117"/>
      <c r="MBK20" s="117"/>
      <c r="MBL20" s="117"/>
      <c r="MBM20" s="117"/>
      <c r="MBN20" s="117"/>
      <c r="MBO20" s="117"/>
      <c r="MBP20" s="117"/>
      <c r="MBQ20" s="117"/>
      <c r="MBR20" s="117"/>
      <c r="MBS20" s="117"/>
      <c r="MBT20" s="117"/>
      <c r="MBU20" s="117"/>
      <c r="MBV20" s="117"/>
      <c r="MBW20" s="117"/>
      <c r="MBX20" s="117"/>
      <c r="MBY20" s="117"/>
      <c r="MBZ20" s="117"/>
      <c r="MCA20" s="117"/>
      <c r="MCB20" s="117"/>
      <c r="MCC20" s="117"/>
      <c r="MCD20" s="117"/>
      <c r="MCE20" s="117"/>
      <c r="MCF20" s="117"/>
      <c r="MCG20" s="117"/>
      <c r="MCH20" s="117"/>
      <c r="MCI20" s="117"/>
      <c r="MCJ20" s="117"/>
      <c r="MCK20" s="117"/>
      <c r="MCL20" s="117"/>
      <c r="MCM20" s="117"/>
      <c r="MCN20" s="117"/>
      <c r="MCO20" s="117"/>
      <c r="MCP20" s="117"/>
      <c r="MCQ20" s="117"/>
      <c r="MCR20" s="117"/>
      <c r="MCS20" s="117"/>
      <c r="MCT20" s="117"/>
      <c r="MCU20" s="117"/>
      <c r="MCV20" s="117"/>
      <c r="MCW20" s="117"/>
      <c r="MCX20" s="117"/>
      <c r="MCY20" s="117"/>
      <c r="MCZ20" s="117"/>
      <c r="MDA20" s="117"/>
      <c r="MDB20" s="117"/>
      <c r="MDC20" s="117"/>
      <c r="MDD20" s="117"/>
      <c r="MDE20" s="117"/>
      <c r="MDF20" s="117"/>
      <c r="MDG20" s="117"/>
      <c r="MDH20" s="117"/>
      <c r="MDI20" s="117"/>
      <c r="MDJ20" s="117"/>
      <c r="MDK20" s="117"/>
      <c r="MDL20" s="117"/>
      <c r="MDM20" s="117"/>
      <c r="MDN20" s="117"/>
      <c r="MDO20" s="117"/>
      <c r="MDP20" s="117"/>
      <c r="MDQ20" s="117"/>
      <c r="MDR20" s="117"/>
      <c r="MDS20" s="117"/>
      <c r="MDT20" s="117"/>
      <c r="MDU20" s="117"/>
      <c r="MDV20" s="117"/>
      <c r="MDW20" s="117"/>
      <c r="MDX20" s="117"/>
      <c r="MDY20" s="117"/>
      <c r="MDZ20" s="117"/>
      <c r="MEA20" s="117"/>
      <c r="MEB20" s="117"/>
      <c r="MEC20" s="117"/>
      <c r="MED20" s="117"/>
      <c r="MEE20" s="117"/>
      <c r="MEF20" s="117"/>
      <c r="MEG20" s="117"/>
      <c r="MEH20" s="117"/>
      <c r="MEI20" s="117"/>
      <c r="MEJ20" s="117"/>
      <c r="MEK20" s="117"/>
      <c r="MEL20" s="117"/>
      <c r="MEM20" s="117"/>
      <c r="MEN20" s="117"/>
      <c r="MEO20" s="117"/>
      <c r="MEP20" s="117"/>
      <c r="MEQ20" s="117"/>
      <c r="MER20" s="117"/>
      <c r="MES20" s="117"/>
      <c r="MET20" s="117"/>
      <c r="MEU20" s="117"/>
      <c r="MEV20" s="117"/>
      <c r="MEW20" s="117"/>
      <c r="MEX20" s="117"/>
      <c r="MEY20" s="117"/>
      <c r="MEZ20" s="117"/>
      <c r="MFA20" s="117"/>
      <c r="MFB20" s="117"/>
      <c r="MFC20" s="117"/>
      <c r="MFD20" s="117"/>
      <c r="MFE20" s="117"/>
      <c r="MFF20" s="117"/>
      <c r="MFG20" s="117"/>
      <c r="MFH20" s="117"/>
      <c r="MFI20" s="117"/>
      <c r="MFJ20" s="117"/>
      <c r="MFK20" s="117"/>
      <c r="MFL20" s="117"/>
      <c r="MFM20" s="117"/>
      <c r="MFN20" s="117"/>
      <c r="MFO20" s="117"/>
      <c r="MFP20" s="117"/>
      <c r="MFQ20" s="117"/>
      <c r="MFR20" s="117"/>
      <c r="MFS20" s="117"/>
      <c r="MFT20" s="117"/>
      <c r="MFU20" s="117"/>
      <c r="MFV20" s="117"/>
      <c r="MFW20" s="117"/>
      <c r="MFX20" s="117"/>
      <c r="MFY20" s="117"/>
      <c r="MFZ20" s="117"/>
      <c r="MGA20" s="117"/>
      <c r="MGB20" s="117"/>
      <c r="MGC20" s="117"/>
      <c r="MGD20" s="117"/>
      <c r="MGE20" s="117"/>
      <c r="MGF20" s="117"/>
      <c r="MGG20" s="117"/>
      <c r="MGH20" s="117"/>
      <c r="MGI20" s="117"/>
      <c r="MGJ20" s="117"/>
      <c r="MGK20" s="117"/>
      <c r="MGL20" s="117"/>
      <c r="MGM20" s="117"/>
      <c r="MGN20" s="117"/>
      <c r="MGO20" s="117"/>
      <c r="MGP20" s="117"/>
      <c r="MGQ20" s="117"/>
      <c r="MGR20" s="117"/>
      <c r="MGS20" s="117"/>
      <c r="MGT20" s="117"/>
      <c r="MGU20" s="117"/>
      <c r="MGV20" s="117"/>
      <c r="MGW20" s="117"/>
      <c r="MGX20" s="117"/>
      <c r="MGY20" s="117"/>
      <c r="MGZ20" s="117"/>
      <c r="MHA20" s="117"/>
      <c r="MHB20" s="117"/>
      <c r="MHC20" s="117"/>
      <c r="MHD20" s="117"/>
      <c r="MHE20" s="117"/>
      <c r="MHF20" s="117"/>
      <c r="MHG20" s="117"/>
      <c r="MHH20" s="117"/>
      <c r="MHI20" s="117"/>
      <c r="MHJ20" s="117"/>
      <c r="MHK20" s="117"/>
      <c r="MHL20" s="117"/>
      <c r="MHM20" s="117"/>
      <c r="MHN20" s="117"/>
      <c r="MHO20" s="117"/>
      <c r="MHP20" s="117"/>
      <c r="MHQ20" s="117"/>
      <c r="MHR20" s="117"/>
      <c r="MHS20" s="117"/>
      <c r="MHT20" s="117"/>
      <c r="MHU20" s="117"/>
      <c r="MHV20" s="117"/>
      <c r="MHW20" s="117"/>
      <c r="MHX20" s="117"/>
      <c r="MHY20" s="117"/>
      <c r="MHZ20" s="117"/>
      <c r="MIA20" s="117"/>
      <c r="MIB20" s="117"/>
      <c r="MIC20" s="117"/>
      <c r="MID20" s="117"/>
      <c r="MIE20" s="117"/>
      <c r="MIF20" s="117"/>
      <c r="MIG20" s="117"/>
      <c r="MIH20" s="117"/>
      <c r="MII20" s="117"/>
      <c r="MIJ20" s="117"/>
      <c r="MIK20" s="117"/>
      <c r="MIL20" s="117"/>
      <c r="MIM20" s="117"/>
      <c r="MIN20" s="117"/>
      <c r="MIO20" s="117"/>
      <c r="MIP20" s="117"/>
      <c r="MIQ20" s="117"/>
      <c r="MIR20" s="117"/>
      <c r="MIS20" s="117"/>
      <c r="MIT20" s="117"/>
      <c r="MIU20" s="117"/>
      <c r="MIV20" s="117"/>
      <c r="MIW20" s="117"/>
      <c r="MIX20" s="117"/>
      <c r="MIY20" s="117"/>
      <c r="MIZ20" s="117"/>
      <c r="MJA20" s="117"/>
      <c r="MJB20" s="117"/>
      <c r="MJC20" s="117"/>
      <c r="MJD20" s="117"/>
      <c r="MJE20" s="117"/>
      <c r="MJF20" s="117"/>
      <c r="MJG20" s="117"/>
      <c r="MJH20" s="117"/>
      <c r="MJI20" s="117"/>
      <c r="MJJ20" s="117"/>
      <c r="MJK20" s="117"/>
      <c r="MJL20" s="117"/>
      <c r="MJM20" s="117"/>
      <c r="MJN20" s="117"/>
      <c r="MJO20" s="117"/>
      <c r="MJP20" s="117"/>
      <c r="MJQ20" s="117"/>
      <c r="MJR20" s="117"/>
      <c r="MJS20" s="117"/>
      <c r="MJT20" s="117"/>
      <c r="MJU20" s="117"/>
      <c r="MJV20" s="117"/>
      <c r="MJW20" s="117"/>
      <c r="MJX20" s="117"/>
      <c r="MJY20" s="117"/>
      <c r="MJZ20" s="117"/>
      <c r="MKA20" s="117"/>
      <c r="MKB20" s="117"/>
      <c r="MKC20" s="117"/>
      <c r="MKD20" s="117"/>
      <c r="MKE20" s="117"/>
      <c r="MKF20" s="117"/>
      <c r="MKG20" s="117"/>
      <c r="MKH20" s="117"/>
      <c r="MKI20" s="117"/>
      <c r="MKJ20" s="117"/>
      <c r="MKK20" s="117"/>
      <c r="MKL20" s="117"/>
      <c r="MKM20" s="117"/>
      <c r="MKN20" s="117"/>
      <c r="MKO20" s="117"/>
      <c r="MKP20" s="117"/>
      <c r="MKQ20" s="117"/>
      <c r="MKR20" s="117"/>
      <c r="MKS20" s="117"/>
      <c r="MKT20" s="117"/>
      <c r="MKU20" s="117"/>
      <c r="MKV20" s="117"/>
      <c r="MKW20" s="117"/>
      <c r="MKX20" s="117"/>
      <c r="MKY20" s="117"/>
      <c r="MKZ20" s="117"/>
      <c r="MLA20" s="117"/>
      <c r="MLB20" s="117"/>
      <c r="MLC20" s="117"/>
      <c r="MLD20" s="117"/>
      <c r="MLE20" s="117"/>
      <c r="MLF20" s="117"/>
      <c r="MLG20" s="117"/>
      <c r="MLH20" s="117"/>
      <c r="MLI20" s="117"/>
      <c r="MLJ20" s="117"/>
      <c r="MLK20" s="117"/>
      <c r="MLL20" s="117"/>
      <c r="MLM20" s="117"/>
      <c r="MLN20" s="117"/>
      <c r="MLO20" s="117"/>
      <c r="MLP20" s="117"/>
      <c r="MLQ20" s="117"/>
      <c r="MLR20" s="117"/>
      <c r="MLS20" s="117"/>
      <c r="MLT20" s="117"/>
      <c r="MLU20" s="117"/>
      <c r="MLV20" s="117"/>
      <c r="MLW20" s="117"/>
      <c r="MLX20" s="117"/>
      <c r="MLY20" s="117"/>
      <c r="MLZ20" s="117"/>
      <c r="MMA20" s="117"/>
      <c r="MMB20" s="117"/>
      <c r="MMC20" s="117"/>
      <c r="MMD20" s="117"/>
      <c r="MME20" s="117"/>
      <c r="MMF20" s="117"/>
      <c r="MMG20" s="117"/>
      <c r="MMH20" s="117"/>
      <c r="MMI20" s="117"/>
      <c r="MMJ20" s="117"/>
      <c r="MMK20" s="117"/>
      <c r="MML20" s="117"/>
      <c r="MMM20" s="117"/>
      <c r="MMN20" s="117"/>
      <c r="MMO20" s="117"/>
      <c r="MMP20" s="117"/>
      <c r="MMQ20" s="117"/>
      <c r="MMR20" s="117"/>
      <c r="MMS20" s="117"/>
      <c r="MMT20" s="117"/>
      <c r="MMU20" s="117"/>
      <c r="MMV20" s="117"/>
      <c r="MMW20" s="117"/>
      <c r="MMX20" s="117"/>
      <c r="MMY20" s="117"/>
      <c r="MMZ20" s="117"/>
      <c r="MNA20" s="117"/>
      <c r="MNB20" s="117"/>
      <c r="MNC20" s="117"/>
      <c r="MND20" s="117"/>
      <c r="MNE20" s="117"/>
      <c r="MNF20" s="117"/>
      <c r="MNG20" s="117"/>
      <c r="MNH20" s="117"/>
      <c r="MNI20" s="117"/>
      <c r="MNJ20" s="117"/>
      <c r="MNK20" s="117"/>
      <c r="MNL20" s="117"/>
      <c r="MNM20" s="117"/>
      <c r="MNN20" s="117"/>
      <c r="MNO20" s="117"/>
      <c r="MNP20" s="117"/>
      <c r="MNQ20" s="117"/>
      <c r="MNR20" s="117"/>
      <c r="MNS20" s="117"/>
      <c r="MNT20" s="117"/>
      <c r="MNU20" s="117"/>
      <c r="MNV20" s="117"/>
      <c r="MNW20" s="117"/>
      <c r="MNX20" s="117"/>
      <c r="MNY20" s="117"/>
      <c r="MNZ20" s="117"/>
      <c r="MOA20" s="117"/>
      <c r="MOB20" s="117"/>
      <c r="MOC20" s="117"/>
      <c r="MOD20" s="117"/>
      <c r="MOE20" s="117"/>
      <c r="MOF20" s="117"/>
      <c r="MOG20" s="117"/>
      <c r="MOH20" s="117"/>
      <c r="MOI20" s="117"/>
      <c r="MOJ20" s="117"/>
      <c r="MOK20" s="117"/>
      <c r="MOL20" s="117"/>
      <c r="MOM20" s="117"/>
      <c r="MON20" s="117"/>
      <c r="MOO20" s="117"/>
      <c r="MOP20" s="117"/>
      <c r="MOQ20" s="117"/>
      <c r="MOR20" s="117"/>
      <c r="MOS20" s="117"/>
      <c r="MOT20" s="117"/>
      <c r="MOU20" s="117"/>
      <c r="MOV20" s="117"/>
      <c r="MOW20" s="117"/>
      <c r="MOX20" s="117"/>
      <c r="MOY20" s="117"/>
      <c r="MOZ20" s="117"/>
      <c r="MPA20" s="117"/>
      <c r="MPB20" s="117"/>
      <c r="MPC20" s="117"/>
      <c r="MPD20" s="117"/>
      <c r="MPE20" s="117"/>
      <c r="MPF20" s="117"/>
      <c r="MPG20" s="117"/>
      <c r="MPH20" s="117"/>
      <c r="MPI20" s="117"/>
      <c r="MPJ20" s="117"/>
      <c r="MPK20" s="117"/>
      <c r="MPL20" s="117"/>
      <c r="MPM20" s="117"/>
      <c r="MPN20" s="117"/>
      <c r="MPO20" s="117"/>
      <c r="MPP20" s="117"/>
      <c r="MPQ20" s="117"/>
      <c r="MPR20" s="117"/>
      <c r="MPS20" s="117"/>
      <c r="MPT20" s="117"/>
      <c r="MPU20" s="117"/>
      <c r="MPV20" s="117"/>
      <c r="MPW20" s="117"/>
      <c r="MPX20" s="117"/>
      <c r="MPY20" s="117"/>
      <c r="MPZ20" s="117"/>
      <c r="MQA20" s="117"/>
      <c r="MQB20" s="117"/>
      <c r="MQC20" s="117"/>
      <c r="MQD20" s="117"/>
      <c r="MQE20" s="117"/>
      <c r="MQF20" s="117"/>
      <c r="MQG20" s="117"/>
      <c r="MQH20" s="117"/>
      <c r="MQI20" s="117"/>
      <c r="MQJ20" s="117"/>
      <c r="MQK20" s="117"/>
      <c r="MQL20" s="117"/>
      <c r="MQM20" s="117"/>
      <c r="MQN20" s="117"/>
      <c r="MQO20" s="117"/>
      <c r="MQP20" s="117"/>
      <c r="MQQ20" s="117"/>
      <c r="MQR20" s="117"/>
      <c r="MQS20" s="117"/>
      <c r="MQT20" s="117"/>
      <c r="MQU20" s="117"/>
      <c r="MQV20" s="117"/>
      <c r="MQW20" s="117"/>
      <c r="MQX20" s="117"/>
      <c r="MQY20" s="117"/>
      <c r="MQZ20" s="117"/>
      <c r="MRA20" s="117"/>
      <c r="MRB20" s="117"/>
      <c r="MRC20" s="117"/>
      <c r="MRD20" s="117"/>
      <c r="MRE20" s="117"/>
      <c r="MRF20" s="117"/>
      <c r="MRG20" s="117"/>
      <c r="MRH20" s="117"/>
      <c r="MRI20" s="117"/>
      <c r="MRJ20" s="117"/>
      <c r="MRK20" s="117"/>
      <c r="MRL20" s="117"/>
      <c r="MRM20" s="117"/>
      <c r="MRN20" s="117"/>
      <c r="MRO20" s="117"/>
      <c r="MRP20" s="117"/>
      <c r="MRQ20" s="117"/>
      <c r="MRR20" s="117"/>
      <c r="MRS20" s="117"/>
      <c r="MRT20" s="117"/>
      <c r="MRU20" s="117"/>
      <c r="MRV20" s="117"/>
      <c r="MRW20" s="117"/>
      <c r="MRX20" s="117"/>
      <c r="MRY20" s="117"/>
      <c r="MRZ20" s="117"/>
      <c r="MSA20" s="117"/>
      <c r="MSB20" s="117"/>
      <c r="MSC20" s="117"/>
      <c r="MSD20" s="117"/>
      <c r="MSE20" s="117"/>
      <c r="MSF20" s="117"/>
      <c r="MSG20" s="117"/>
      <c r="MSH20" s="117"/>
      <c r="MSI20" s="117"/>
      <c r="MSJ20" s="117"/>
      <c r="MSK20" s="117"/>
      <c r="MSL20" s="117"/>
      <c r="MSM20" s="117"/>
      <c r="MSN20" s="117"/>
      <c r="MSO20" s="117"/>
      <c r="MSP20" s="117"/>
      <c r="MSQ20" s="117"/>
      <c r="MSR20" s="117"/>
      <c r="MSS20" s="117"/>
      <c r="MST20" s="117"/>
      <c r="MSU20" s="117"/>
      <c r="MSV20" s="117"/>
      <c r="MSW20" s="117"/>
      <c r="MSX20" s="117"/>
      <c r="MSY20" s="117"/>
      <c r="MSZ20" s="117"/>
      <c r="MTA20" s="117"/>
      <c r="MTB20" s="117"/>
      <c r="MTC20" s="117"/>
      <c r="MTD20" s="117"/>
      <c r="MTE20" s="117"/>
      <c r="MTF20" s="117"/>
      <c r="MTG20" s="117"/>
      <c r="MTH20" s="117"/>
      <c r="MTI20" s="117"/>
      <c r="MTJ20" s="117"/>
      <c r="MTK20" s="117"/>
      <c r="MTL20" s="117"/>
      <c r="MTM20" s="117"/>
      <c r="MTN20" s="117"/>
      <c r="MTO20" s="117"/>
      <c r="MTP20" s="117"/>
      <c r="MTQ20" s="117"/>
      <c r="MTR20" s="117"/>
      <c r="MTS20" s="117"/>
      <c r="MTT20" s="117"/>
      <c r="MTU20" s="117"/>
      <c r="MTV20" s="117"/>
      <c r="MTW20" s="117"/>
      <c r="MTX20" s="117"/>
      <c r="MTY20" s="117"/>
      <c r="MTZ20" s="117"/>
      <c r="MUA20" s="117"/>
      <c r="MUB20" s="117"/>
      <c r="MUC20" s="117"/>
      <c r="MUD20" s="117"/>
      <c r="MUE20" s="117"/>
      <c r="MUF20" s="117"/>
      <c r="MUG20" s="117"/>
      <c r="MUH20" s="117"/>
      <c r="MUI20" s="117"/>
      <c r="MUJ20" s="117"/>
      <c r="MUK20" s="117"/>
      <c r="MUL20" s="117"/>
      <c r="MUM20" s="117"/>
      <c r="MUN20" s="117"/>
      <c r="MUO20" s="117"/>
      <c r="MUP20" s="117"/>
      <c r="MUQ20" s="117"/>
      <c r="MUR20" s="117"/>
      <c r="MUS20" s="117"/>
      <c r="MUT20" s="117"/>
      <c r="MUU20" s="117"/>
      <c r="MUV20" s="117"/>
      <c r="MUW20" s="117"/>
      <c r="MUX20" s="117"/>
      <c r="MUY20" s="117"/>
      <c r="MUZ20" s="117"/>
      <c r="MVA20" s="117"/>
      <c r="MVB20" s="117"/>
      <c r="MVC20" s="117"/>
      <c r="MVD20" s="117"/>
      <c r="MVE20" s="117"/>
      <c r="MVF20" s="117"/>
      <c r="MVG20" s="117"/>
      <c r="MVH20" s="117"/>
      <c r="MVI20" s="117"/>
      <c r="MVJ20" s="117"/>
      <c r="MVK20" s="117"/>
      <c r="MVL20" s="117"/>
      <c r="MVM20" s="117"/>
      <c r="MVN20" s="117"/>
      <c r="MVO20" s="117"/>
      <c r="MVP20" s="117"/>
      <c r="MVQ20" s="117"/>
      <c r="MVR20" s="117"/>
      <c r="MVS20" s="117"/>
      <c r="MVT20" s="117"/>
      <c r="MVU20" s="117"/>
      <c r="MVV20" s="117"/>
      <c r="MVW20" s="117"/>
      <c r="MVX20" s="117"/>
      <c r="MVY20" s="117"/>
      <c r="MVZ20" s="117"/>
      <c r="MWA20" s="117"/>
      <c r="MWB20" s="117"/>
      <c r="MWC20" s="117"/>
      <c r="MWD20" s="117"/>
      <c r="MWE20" s="117"/>
      <c r="MWF20" s="117"/>
      <c r="MWG20" s="117"/>
      <c r="MWH20" s="117"/>
      <c r="MWI20" s="117"/>
      <c r="MWJ20" s="117"/>
      <c r="MWK20" s="117"/>
      <c r="MWL20" s="117"/>
      <c r="MWM20" s="117"/>
      <c r="MWN20" s="117"/>
      <c r="MWO20" s="117"/>
      <c r="MWP20" s="117"/>
      <c r="MWQ20" s="117"/>
      <c r="MWR20" s="117"/>
      <c r="MWS20" s="117"/>
      <c r="MWT20" s="117"/>
      <c r="MWU20" s="117"/>
      <c r="MWV20" s="117"/>
      <c r="MWW20" s="117"/>
      <c r="MWX20" s="117"/>
      <c r="MWY20" s="117"/>
      <c r="MWZ20" s="117"/>
      <c r="MXA20" s="117"/>
      <c r="MXB20" s="117"/>
      <c r="MXC20" s="117"/>
      <c r="MXD20" s="117"/>
      <c r="MXE20" s="117"/>
      <c r="MXF20" s="117"/>
      <c r="MXG20" s="117"/>
      <c r="MXH20" s="117"/>
      <c r="MXI20" s="117"/>
      <c r="MXJ20" s="117"/>
      <c r="MXK20" s="117"/>
      <c r="MXL20" s="117"/>
      <c r="MXM20" s="117"/>
      <c r="MXN20" s="117"/>
      <c r="MXO20" s="117"/>
      <c r="MXP20" s="117"/>
      <c r="MXQ20" s="117"/>
      <c r="MXR20" s="117"/>
      <c r="MXS20" s="117"/>
      <c r="MXT20" s="117"/>
      <c r="MXU20" s="117"/>
      <c r="MXV20" s="117"/>
      <c r="MXW20" s="117"/>
      <c r="MXX20" s="117"/>
      <c r="MXY20" s="117"/>
      <c r="MXZ20" s="117"/>
      <c r="MYA20" s="117"/>
      <c r="MYB20" s="117"/>
      <c r="MYC20" s="117"/>
      <c r="MYD20" s="117"/>
      <c r="MYE20" s="117"/>
      <c r="MYF20" s="117"/>
      <c r="MYG20" s="117"/>
      <c r="MYH20" s="117"/>
      <c r="MYI20" s="117"/>
      <c r="MYJ20" s="117"/>
      <c r="MYK20" s="117"/>
      <c r="MYL20" s="117"/>
      <c r="MYM20" s="117"/>
      <c r="MYN20" s="117"/>
      <c r="MYO20" s="117"/>
      <c r="MYP20" s="117"/>
      <c r="MYQ20" s="117"/>
      <c r="MYR20" s="117"/>
      <c r="MYS20" s="117"/>
      <c r="MYT20" s="117"/>
      <c r="MYU20" s="117"/>
      <c r="MYV20" s="117"/>
      <c r="MYW20" s="117"/>
      <c r="MYX20" s="117"/>
      <c r="MYY20" s="117"/>
      <c r="MYZ20" s="117"/>
      <c r="MZA20" s="117"/>
      <c r="MZB20" s="117"/>
      <c r="MZC20" s="117"/>
      <c r="MZD20" s="117"/>
      <c r="MZE20" s="117"/>
      <c r="MZF20" s="117"/>
      <c r="MZG20" s="117"/>
      <c r="MZH20" s="117"/>
      <c r="MZI20" s="117"/>
      <c r="MZJ20" s="117"/>
      <c r="MZK20" s="117"/>
      <c r="MZL20" s="117"/>
      <c r="MZM20" s="117"/>
      <c r="MZN20" s="117"/>
      <c r="MZO20" s="117"/>
      <c r="MZP20" s="117"/>
      <c r="MZQ20" s="117"/>
      <c r="MZR20" s="117"/>
      <c r="MZS20" s="117"/>
      <c r="MZT20" s="117"/>
      <c r="MZU20" s="117"/>
      <c r="MZV20" s="117"/>
      <c r="MZW20" s="117"/>
      <c r="MZX20" s="117"/>
      <c r="MZY20" s="117"/>
      <c r="MZZ20" s="117"/>
      <c r="NAA20" s="117"/>
      <c r="NAB20" s="117"/>
      <c r="NAC20" s="117"/>
      <c r="NAD20" s="117"/>
      <c r="NAE20" s="117"/>
      <c r="NAF20" s="117"/>
      <c r="NAG20" s="117"/>
      <c r="NAH20" s="117"/>
      <c r="NAI20" s="117"/>
      <c r="NAJ20" s="117"/>
      <c r="NAK20" s="117"/>
      <c r="NAL20" s="117"/>
      <c r="NAM20" s="117"/>
      <c r="NAN20" s="117"/>
      <c r="NAO20" s="117"/>
      <c r="NAP20" s="117"/>
      <c r="NAQ20" s="117"/>
      <c r="NAR20" s="117"/>
      <c r="NAS20" s="117"/>
      <c r="NAT20" s="117"/>
      <c r="NAU20" s="117"/>
      <c r="NAV20" s="117"/>
      <c r="NAW20" s="117"/>
      <c r="NAX20" s="117"/>
      <c r="NAY20" s="117"/>
      <c r="NAZ20" s="117"/>
      <c r="NBA20" s="117"/>
      <c r="NBB20" s="117"/>
      <c r="NBC20" s="117"/>
      <c r="NBD20" s="117"/>
      <c r="NBE20" s="117"/>
      <c r="NBF20" s="117"/>
      <c r="NBG20" s="117"/>
      <c r="NBH20" s="117"/>
      <c r="NBI20" s="117"/>
      <c r="NBJ20" s="117"/>
      <c r="NBK20" s="117"/>
      <c r="NBL20" s="117"/>
      <c r="NBM20" s="117"/>
      <c r="NBN20" s="117"/>
      <c r="NBO20" s="117"/>
      <c r="NBP20" s="117"/>
      <c r="NBQ20" s="117"/>
      <c r="NBR20" s="117"/>
      <c r="NBS20" s="117"/>
      <c r="NBT20" s="117"/>
      <c r="NBU20" s="117"/>
      <c r="NBV20" s="117"/>
      <c r="NBW20" s="117"/>
      <c r="NBX20" s="117"/>
      <c r="NBY20" s="117"/>
      <c r="NBZ20" s="117"/>
      <c r="NCA20" s="117"/>
      <c r="NCB20" s="117"/>
      <c r="NCC20" s="117"/>
      <c r="NCD20" s="117"/>
      <c r="NCE20" s="117"/>
      <c r="NCF20" s="117"/>
      <c r="NCG20" s="117"/>
      <c r="NCH20" s="117"/>
      <c r="NCI20" s="117"/>
      <c r="NCJ20" s="117"/>
      <c r="NCK20" s="117"/>
      <c r="NCL20" s="117"/>
      <c r="NCM20" s="117"/>
      <c r="NCN20" s="117"/>
      <c r="NCO20" s="117"/>
      <c r="NCP20" s="117"/>
      <c r="NCQ20" s="117"/>
      <c r="NCR20" s="117"/>
      <c r="NCS20" s="117"/>
      <c r="NCT20" s="117"/>
      <c r="NCU20" s="117"/>
      <c r="NCV20" s="117"/>
      <c r="NCW20" s="117"/>
      <c r="NCX20" s="117"/>
      <c r="NCY20" s="117"/>
      <c r="NCZ20" s="117"/>
      <c r="NDA20" s="117"/>
      <c r="NDB20" s="117"/>
      <c r="NDC20" s="117"/>
      <c r="NDD20" s="117"/>
      <c r="NDE20" s="117"/>
      <c r="NDF20" s="117"/>
      <c r="NDG20" s="117"/>
      <c r="NDH20" s="117"/>
      <c r="NDI20" s="117"/>
      <c r="NDJ20" s="117"/>
      <c r="NDK20" s="117"/>
      <c r="NDL20" s="117"/>
      <c r="NDM20" s="117"/>
      <c r="NDN20" s="117"/>
      <c r="NDO20" s="117"/>
      <c r="NDP20" s="117"/>
      <c r="NDQ20" s="117"/>
      <c r="NDR20" s="117"/>
      <c r="NDS20" s="117"/>
      <c r="NDT20" s="117"/>
      <c r="NDU20" s="117"/>
      <c r="NDV20" s="117"/>
      <c r="NDW20" s="117"/>
      <c r="NDX20" s="117"/>
      <c r="NDY20" s="117"/>
      <c r="NDZ20" s="117"/>
      <c r="NEA20" s="117"/>
      <c r="NEB20" s="117"/>
      <c r="NEC20" s="117"/>
      <c r="NED20" s="117"/>
      <c r="NEE20" s="117"/>
      <c r="NEF20" s="117"/>
      <c r="NEG20" s="117"/>
      <c r="NEH20" s="117"/>
      <c r="NEI20" s="117"/>
      <c r="NEJ20" s="117"/>
      <c r="NEK20" s="117"/>
      <c r="NEL20" s="117"/>
      <c r="NEM20" s="117"/>
      <c r="NEN20" s="117"/>
      <c r="NEO20" s="117"/>
      <c r="NEP20" s="117"/>
      <c r="NEQ20" s="117"/>
      <c r="NER20" s="117"/>
      <c r="NES20" s="117"/>
      <c r="NET20" s="117"/>
      <c r="NEU20" s="117"/>
      <c r="NEV20" s="117"/>
      <c r="NEW20" s="117"/>
      <c r="NEX20" s="117"/>
      <c r="NEY20" s="117"/>
      <c r="NEZ20" s="117"/>
      <c r="NFA20" s="117"/>
      <c r="NFB20" s="117"/>
      <c r="NFC20" s="117"/>
      <c r="NFD20" s="117"/>
      <c r="NFE20" s="117"/>
      <c r="NFF20" s="117"/>
      <c r="NFG20" s="117"/>
      <c r="NFH20" s="117"/>
      <c r="NFI20" s="117"/>
      <c r="NFJ20" s="117"/>
      <c r="NFK20" s="117"/>
      <c r="NFL20" s="117"/>
      <c r="NFM20" s="117"/>
      <c r="NFN20" s="117"/>
      <c r="NFO20" s="117"/>
      <c r="NFP20" s="117"/>
      <c r="NFQ20" s="117"/>
      <c r="NFR20" s="117"/>
      <c r="NFS20" s="117"/>
      <c r="NFT20" s="117"/>
      <c r="NFU20" s="117"/>
      <c r="NFV20" s="117"/>
      <c r="NFW20" s="117"/>
      <c r="NFX20" s="117"/>
      <c r="NFY20" s="117"/>
      <c r="NFZ20" s="117"/>
      <c r="NGA20" s="117"/>
      <c r="NGB20" s="117"/>
      <c r="NGC20" s="117"/>
      <c r="NGD20" s="117"/>
      <c r="NGE20" s="117"/>
      <c r="NGF20" s="117"/>
      <c r="NGG20" s="117"/>
      <c r="NGH20" s="117"/>
      <c r="NGI20" s="117"/>
      <c r="NGJ20" s="117"/>
      <c r="NGK20" s="117"/>
      <c r="NGL20" s="117"/>
      <c r="NGM20" s="117"/>
      <c r="NGN20" s="117"/>
      <c r="NGO20" s="117"/>
      <c r="NGP20" s="117"/>
      <c r="NGQ20" s="117"/>
      <c r="NGR20" s="117"/>
      <c r="NGS20" s="117"/>
      <c r="NGT20" s="117"/>
      <c r="NGU20" s="117"/>
      <c r="NGV20" s="117"/>
      <c r="NGW20" s="117"/>
      <c r="NGX20" s="117"/>
      <c r="NGY20" s="117"/>
      <c r="NGZ20" s="117"/>
      <c r="NHA20" s="117"/>
      <c r="NHB20" s="117"/>
      <c r="NHC20" s="117"/>
      <c r="NHD20" s="117"/>
      <c r="NHE20" s="117"/>
      <c r="NHF20" s="117"/>
      <c r="NHG20" s="117"/>
      <c r="NHH20" s="117"/>
      <c r="NHI20" s="117"/>
      <c r="NHJ20" s="117"/>
      <c r="NHK20" s="117"/>
      <c r="NHL20" s="117"/>
      <c r="NHM20" s="117"/>
      <c r="NHN20" s="117"/>
      <c r="NHO20" s="117"/>
      <c r="NHP20" s="117"/>
      <c r="NHQ20" s="117"/>
      <c r="NHR20" s="117"/>
      <c r="NHS20" s="117"/>
      <c r="NHT20" s="117"/>
      <c r="NHU20" s="117"/>
      <c r="NHV20" s="117"/>
      <c r="NHW20" s="117"/>
      <c r="NHX20" s="117"/>
      <c r="NHY20" s="117"/>
      <c r="NHZ20" s="117"/>
      <c r="NIA20" s="117"/>
      <c r="NIB20" s="117"/>
      <c r="NIC20" s="117"/>
      <c r="NID20" s="117"/>
      <c r="NIE20" s="117"/>
      <c r="NIF20" s="117"/>
      <c r="NIG20" s="117"/>
      <c r="NIH20" s="117"/>
      <c r="NII20" s="117"/>
      <c r="NIJ20" s="117"/>
      <c r="NIK20" s="117"/>
      <c r="NIL20" s="117"/>
      <c r="NIM20" s="117"/>
      <c r="NIN20" s="117"/>
      <c r="NIO20" s="117"/>
      <c r="NIP20" s="117"/>
      <c r="NIQ20" s="117"/>
      <c r="NIR20" s="117"/>
      <c r="NIS20" s="117"/>
      <c r="NIT20" s="117"/>
      <c r="NIU20" s="117"/>
      <c r="NIV20" s="117"/>
      <c r="NIW20" s="117"/>
      <c r="NIX20" s="117"/>
      <c r="NIY20" s="117"/>
      <c r="NIZ20" s="117"/>
      <c r="NJA20" s="117"/>
      <c r="NJB20" s="117"/>
      <c r="NJC20" s="117"/>
      <c r="NJD20" s="117"/>
      <c r="NJE20" s="117"/>
      <c r="NJF20" s="117"/>
      <c r="NJG20" s="117"/>
      <c r="NJH20" s="117"/>
      <c r="NJI20" s="117"/>
      <c r="NJJ20" s="117"/>
      <c r="NJK20" s="117"/>
      <c r="NJL20" s="117"/>
      <c r="NJM20" s="117"/>
      <c r="NJN20" s="117"/>
      <c r="NJO20" s="117"/>
      <c r="NJP20" s="117"/>
      <c r="NJQ20" s="117"/>
      <c r="NJR20" s="117"/>
      <c r="NJS20" s="117"/>
      <c r="NJT20" s="117"/>
      <c r="NJU20" s="117"/>
      <c r="NJV20" s="117"/>
      <c r="NJW20" s="117"/>
      <c r="NJX20" s="117"/>
      <c r="NJY20" s="117"/>
      <c r="NJZ20" s="117"/>
      <c r="NKA20" s="117"/>
      <c r="NKB20" s="117"/>
      <c r="NKC20" s="117"/>
      <c r="NKD20" s="117"/>
      <c r="NKE20" s="117"/>
      <c r="NKF20" s="117"/>
      <c r="NKG20" s="117"/>
      <c r="NKH20" s="117"/>
      <c r="NKI20" s="117"/>
      <c r="NKJ20" s="117"/>
      <c r="NKK20" s="117"/>
      <c r="NKL20" s="117"/>
      <c r="NKM20" s="117"/>
      <c r="NKN20" s="117"/>
      <c r="NKO20" s="117"/>
      <c r="NKP20" s="117"/>
      <c r="NKQ20" s="117"/>
      <c r="NKR20" s="117"/>
      <c r="NKS20" s="117"/>
      <c r="NKT20" s="117"/>
      <c r="NKU20" s="117"/>
      <c r="NKV20" s="117"/>
      <c r="NKW20" s="117"/>
      <c r="NKX20" s="117"/>
      <c r="NKY20" s="117"/>
      <c r="NKZ20" s="117"/>
      <c r="NLA20" s="117"/>
      <c r="NLB20" s="117"/>
      <c r="NLC20" s="117"/>
      <c r="NLD20" s="117"/>
      <c r="NLE20" s="117"/>
      <c r="NLF20" s="117"/>
      <c r="NLG20" s="117"/>
      <c r="NLH20" s="117"/>
      <c r="NLI20" s="117"/>
      <c r="NLJ20" s="117"/>
      <c r="NLK20" s="117"/>
      <c r="NLL20" s="117"/>
      <c r="NLM20" s="117"/>
      <c r="NLN20" s="117"/>
      <c r="NLO20" s="117"/>
      <c r="NLP20" s="117"/>
      <c r="NLQ20" s="117"/>
      <c r="NLR20" s="117"/>
      <c r="NLS20" s="117"/>
      <c r="NLT20" s="117"/>
      <c r="NLU20" s="117"/>
      <c r="NLV20" s="117"/>
      <c r="NLW20" s="117"/>
      <c r="NLX20" s="117"/>
      <c r="NLY20" s="117"/>
      <c r="NLZ20" s="117"/>
      <c r="NMA20" s="117"/>
      <c r="NMB20" s="117"/>
      <c r="NMC20" s="117"/>
      <c r="NMD20" s="117"/>
      <c r="NME20" s="117"/>
      <c r="NMF20" s="117"/>
      <c r="NMG20" s="117"/>
      <c r="NMH20" s="117"/>
      <c r="NMI20" s="117"/>
      <c r="NMJ20" s="117"/>
      <c r="NMK20" s="117"/>
      <c r="NML20" s="117"/>
      <c r="NMM20" s="117"/>
      <c r="NMN20" s="117"/>
      <c r="NMO20" s="117"/>
      <c r="NMP20" s="117"/>
      <c r="NMQ20" s="117"/>
      <c r="NMR20" s="117"/>
      <c r="NMS20" s="117"/>
      <c r="NMT20" s="117"/>
      <c r="NMU20" s="117"/>
      <c r="NMV20" s="117"/>
      <c r="NMW20" s="117"/>
      <c r="NMX20" s="117"/>
      <c r="NMY20" s="117"/>
      <c r="NMZ20" s="117"/>
      <c r="NNA20" s="117"/>
      <c r="NNB20" s="117"/>
      <c r="NNC20" s="117"/>
      <c r="NND20" s="117"/>
      <c r="NNE20" s="117"/>
      <c r="NNF20" s="117"/>
      <c r="NNG20" s="117"/>
      <c r="NNH20" s="117"/>
      <c r="NNI20" s="117"/>
      <c r="NNJ20" s="117"/>
      <c r="NNK20" s="117"/>
      <c r="NNL20" s="117"/>
      <c r="NNM20" s="117"/>
      <c r="NNN20" s="117"/>
      <c r="NNO20" s="117"/>
      <c r="NNP20" s="117"/>
      <c r="NNQ20" s="117"/>
      <c r="NNR20" s="117"/>
      <c r="NNS20" s="117"/>
      <c r="NNT20" s="117"/>
      <c r="NNU20" s="117"/>
      <c r="NNV20" s="117"/>
      <c r="NNW20" s="117"/>
      <c r="NNX20" s="117"/>
      <c r="NNY20" s="117"/>
      <c r="NNZ20" s="117"/>
      <c r="NOA20" s="117"/>
      <c r="NOB20" s="117"/>
      <c r="NOC20" s="117"/>
      <c r="NOD20" s="117"/>
      <c r="NOE20" s="117"/>
      <c r="NOF20" s="117"/>
      <c r="NOG20" s="117"/>
      <c r="NOH20" s="117"/>
      <c r="NOI20" s="117"/>
      <c r="NOJ20" s="117"/>
      <c r="NOK20" s="117"/>
      <c r="NOL20" s="117"/>
      <c r="NOM20" s="117"/>
      <c r="NON20" s="117"/>
      <c r="NOO20" s="117"/>
      <c r="NOP20" s="117"/>
      <c r="NOQ20" s="117"/>
      <c r="NOR20" s="117"/>
      <c r="NOS20" s="117"/>
      <c r="NOT20" s="117"/>
      <c r="NOU20" s="117"/>
      <c r="NOV20" s="117"/>
      <c r="NOW20" s="117"/>
      <c r="NOX20" s="117"/>
      <c r="NOY20" s="117"/>
      <c r="NOZ20" s="117"/>
      <c r="NPA20" s="117"/>
      <c r="NPB20" s="117"/>
      <c r="NPC20" s="117"/>
      <c r="NPD20" s="117"/>
      <c r="NPE20" s="117"/>
      <c r="NPF20" s="117"/>
      <c r="NPG20" s="117"/>
      <c r="NPH20" s="117"/>
      <c r="NPI20" s="117"/>
      <c r="NPJ20" s="117"/>
      <c r="NPK20" s="117"/>
      <c r="NPL20" s="117"/>
      <c r="NPM20" s="117"/>
      <c r="NPN20" s="117"/>
      <c r="NPO20" s="117"/>
      <c r="NPP20" s="117"/>
      <c r="NPQ20" s="117"/>
      <c r="NPR20" s="117"/>
      <c r="NPS20" s="117"/>
      <c r="NPT20" s="117"/>
      <c r="NPU20" s="117"/>
      <c r="NPV20" s="117"/>
      <c r="NPW20" s="117"/>
      <c r="NPX20" s="117"/>
      <c r="NPY20" s="117"/>
      <c r="NPZ20" s="117"/>
      <c r="NQA20" s="117"/>
      <c r="NQB20" s="117"/>
      <c r="NQC20" s="117"/>
      <c r="NQD20" s="117"/>
      <c r="NQE20" s="117"/>
      <c r="NQF20" s="117"/>
      <c r="NQG20" s="117"/>
      <c r="NQH20" s="117"/>
      <c r="NQI20" s="117"/>
      <c r="NQJ20" s="117"/>
      <c r="NQK20" s="117"/>
      <c r="NQL20" s="117"/>
      <c r="NQM20" s="117"/>
      <c r="NQN20" s="117"/>
      <c r="NQO20" s="117"/>
      <c r="NQP20" s="117"/>
      <c r="NQQ20" s="117"/>
      <c r="NQR20" s="117"/>
      <c r="NQS20" s="117"/>
      <c r="NQT20" s="117"/>
      <c r="NQU20" s="117"/>
      <c r="NQV20" s="117"/>
      <c r="NQW20" s="117"/>
      <c r="NQX20" s="117"/>
      <c r="NQY20" s="117"/>
      <c r="NQZ20" s="117"/>
      <c r="NRA20" s="117"/>
      <c r="NRB20" s="117"/>
      <c r="NRC20" s="117"/>
      <c r="NRD20" s="117"/>
      <c r="NRE20" s="117"/>
      <c r="NRF20" s="117"/>
      <c r="NRG20" s="117"/>
      <c r="NRH20" s="117"/>
      <c r="NRI20" s="117"/>
      <c r="NRJ20" s="117"/>
      <c r="NRK20" s="117"/>
      <c r="NRL20" s="117"/>
      <c r="NRM20" s="117"/>
      <c r="NRN20" s="117"/>
      <c r="NRO20" s="117"/>
      <c r="NRP20" s="117"/>
      <c r="NRQ20" s="117"/>
      <c r="NRR20" s="117"/>
      <c r="NRS20" s="117"/>
      <c r="NRT20" s="117"/>
      <c r="NRU20" s="117"/>
      <c r="NRV20" s="117"/>
      <c r="NRW20" s="117"/>
      <c r="NRX20" s="117"/>
      <c r="NRY20" s="117"/>
      <c r="NRZ20" s="117"/>
      <c r="NSA20" s="117"/>
      <c r="NSB20" s="117"/>
      <c r="NSC20" s="117"/>
      <c r="NSD20" s="117"/>
      <c r="NSE20" s="117"/>
      <c r="NSF20" s="117"/>
      <c r="NSG20" s="117"/>
      <c r="NSH20" s="117"/>
      <c r="NSI20" s="117"/>
      <c r="NSJ20" s="117"/>
      <c r="NSK20" s="117"/>
      <c r="NSL20" s="117"/>
      <c r="NSM20" s="117"/>
      <c r="NSN20" s="117"/>
      <c r="NSO20" s="117"/>
      <c r="NSP20" s="117"/>
      <c r="NSQ20" s="117"/>
      <c r="NSR20" s="117"/>
      <c r="NSS20" s="117"/>
      <c r="NST20" s="117"/>
      <c r="NSU20" s="117"/>
      <c r="NSV20" s="117"/>
      <c r="NSW20" s="117"/>
      <c r="NSX20" s="117"/>
      <c r="NSY20" s="117"/>
      <c r="NSZ20" s="117"/>
      <c r="NTA20" s="117"/>
      <c r="NTB20" s="117"/>
      <c r="NTC20" s="117"/>
      <c r="NTD20" s="117"/>
      <c r="NTE20" s="117"/>
      <c r="NTF20" s="117"/>
      <c r="NTG20" s="117"/>
      <c r="NTH20" s="117"/>
      <c r="NTI20" s="117"/>
      <c r="NTJ20" s="117"/>
      <c r="NTK20" s="117"/>
      <c r="NTL20" s="117"/>
      <c r="NTM20" s="117"/>
      <c r="NTN20" s="117"/>
      <c r="NTO20" s="117"/>
      <c r="NTP20" s="117"/>
      <c r="NTQ20" s="117"/>
      <c r="NTR20" s="117"/>
      <c r="NTS20" s="117"/>
      <c r="NTT20" s="117"/>
      <c r="NTU20" s="117"/>
      <c r="NTV20" s="117"/>
      <c r="NTW20" s="117"/>
      <c r="NTX20" s="117"/>
      <c r="NTY20" s="117"/>
      <c r="NTZ20" s="117"/>
      <c r="NUA20" s="117"/>
      <c r="NUB20" s="117"/>
      <c r="NUC20" s="117"/>
      <c r="NUD20" s="117"/>
      <c r="NUE20" s="117"/>
      <c r="NUF20" s="117"/>
      <c r="NUG20" s="117"/>
      <c r="NUH20" s="117"/>
      <c r="NUI20" s="117"/>
      <c r="NUJ20" s="117"/>
      <c r="NUK20" s="117"/>
      <c r="NUL20" s="117"/>
      <c r="NUM20" s="117"/>
      <c r="NUN20" s="117"/>
      <c r="NUO20" s="117"/>
      <c r="NUP20" s="117"/>
      <c r="NUQ20" s="117"/>
      <c r="NUR20" s="117"/>
      <c r="NUS20" s="117"/>
      <c r="NUT20" s="117"/>
      <c r="NUU20" s="117"/>
      <c r="NUV20" s="117"/>
      <c r="NUW20" s="117"/>
      <c r="NUX20" s="117"/>
      <c r="NUY20" s="117"/>
      <c r="NUZ20" s="117"/>
      <c r="NVA20" s="117"/>
      <c r="NVB20" s="117"/>
      <c r="NVC20" s="117"/>
      <c r="NVD20" s="117"/>
      <c r="NVE20" s="117"/>
      <c r="NVF20" s="117"/>
      <c r="NVG20" s="117"/>
      <c r="NVH20" s="117"/>
      <c r="NVI20" s="117"/>
      <c r="NVJ20" s="117"/>
      <c r="NVK20" s="117"/>
      <c r="NVL20" s="117"/>
      <c r="NVM20" s="117"/>
      <c r="NVN20" s="117"/>
      <c r="NVO20" s="117"/>
      <c r="NVP20" s="117"/>
      <c r="NVQ20" s="117"/>
      <c r="NVR20" s="117"/>
      <c r="NVS20" s="117"/>
      <c r="NVT20" s="117"/>
      <c r="NVU20" s="117"/>
      <c r="NVV20" s="117"/>
      <c r="NVW20" s="117"/>
      <c r="NVX20" s="117"/>
      <c r="NVY20" s="117"/>
      <c r="NVZ20" s="117"/>
      <c r="NWA20" s="117"/>
      <c r="NWB20" s="117"/>
      <c r="NWC20" s="117"/>
      <c r="NWD20" s="117"/>
      <c r="NWE20" s="117"/>
      <c r="NWF20" s="117"/>
      <c r="NWG20" s="117"/>
      <c r="NWH20" s="117"/>
      <c r="NWI20" s="117"/>
      <c r="NWJ20" s="117"/>
      <c r="NWK20" s="117"/>
      <c r="NWL20" s="117"/>
      <c r="NWM20" s="117"/>
      <c r="NWN20" s="117"/>
      <c r="NWO20" s="117"/>
      <c r="NWP20" s="117"/>
      <c r="NWQ20" s="117"/>
      <c r="NWR20" s="117"/>
      <c r="NWS20" s="117"/>
      <c r="NWT20" s="117"/>
      <c r="NWU20" s="117"/>
      <c r="NWV20" s="117"/>
      <c r="NWW20" s="117"/>
      <c r="NWX20" s="117"/>
      <c r="NWY20" s="117"/>
      <c r="NWZ20" s="117"/>
      <c r="NXA20" s="117"/>
      <c r="NXB20" s="117"/>
      <c r="NXC20" s="117"/>
      <c r="NXD20" s="117"/>
      <c r="NXE20" s="117"/>
      <c r="NXF20" s="117"/>
      <c r="NXG20" s="117"/>
      <c r="NXH20" s="117"/>
      <c r="NXI20" s="117"/>
      <c r="NXJ20" s="117"/>
      <c r="NXK20" s="117"/>
      <c r="NXL20" s="117"/>
      <c r="NXM20" s="117"/>
      <c r="NXN20" s="117"/>
      <c r="NXO20" s="117"/>
      <c r="NXP20" s="117"/>
      <c r="NXQ20" s="117"/>
      <c r="NXR20" s="117"/>
      <c r="NXS20" s="117"/>
      <c r="NXT20" s="117"/>
      <c r="NXU20" s="117"/>
      <c r="NXV20" s="117"/>
      <c r="NXW20" s="117"/>
      <c r="NXX20" s="117"/>
      <c r="NXY20" s="117"/>
      <c r="NXZ20" s="117"/>
      <c r="NYA20" s="117"/>
      <c r="NYB20" s="117"/>
      <c r="NYC20" s="117"/>
      <c r="NYD20" s="117"/>
      <c r="NYE20" s="117"/>
      <c r="NYF20" s="117"/>
      <c r="NYG20" s="117"/>
      <c r="NYH20" s="117"/>
      <c r="NYI20" s="117"/>
      <c r="NYJ20" s="117"/>
      <c r="NYK20" s="117"/>
      <c r="NYL20" s="117"/>
      <c r="NYM20" s="117"/>
      <c r="NYN20" s="117"/>
      <c r="NYO20" s="117"/>
      <c r="NYP20" s="117"/>
      <c r="NYQ20" s="117"/>
      <c r="NYR20" s="117"/>
      <c r="NYS20" s="117"/>
      <c r="NYT20" s="117"/>
      <c r="NYU20" s="117"/>
      <c r="NYV20" s="117"/>
      <c r="NYW20" s="117"/>
      <c r="NYX20" s="117"/>
      <c r="NYY20" s="117"/>
      <c r="NYZ20" s="117"/>
      <c r="NZA20" s="117"/>
      <c r="NZB20" s="117"/>
      <c r="NZC20" s="117"/>
      <c r="NZD20" s="117"/>
      <c r="NZE20" s="117"/>
      <c r="NZF20" s="117"/>
      <c r="NZG20" s="117"/>
      <c r="NZH20" s="117"/>
      <c r="NZI20" s="117"/>
      <c r="NZJ20" s="117"/>
      <c r="NZK20" s="117"/>
      <c r="NZL20" s="117"/>
      <c r="NZM20" s="117"/>
      <c r="NZN20" s="117"/>
      <c r="NZO20" s="117"/>
      <c r="NZP20" s="117"/>
      <c r="NZQ20" s="117"/>
      <c r="NZR20" s="117"/>
      <c r="NZS20" s="117"/>
      <c r="NZT20" s="117"/>
      <c r="NZU20" s="117"/>
      <c r="NZV20" s="117"/>
      <c r="NZW20" s="117"/>
      <c r="NZX20" s="117"/>
      <c r="NZY20" s="117"/>
      <c r="NZZ20" s="117"/>
      <c r="OAA20" s="117"/>
      <c r="OAB20" s="117"/>
      <c r="OAC20" s="117"/>
      <c r="OAD20" s="117"/>
      <c r="OAE20" s="117"/>
      <c r="OAF20" s="117"/>
      <c r="OAG20" s="117"/>
      <c r="OAH20" s="117"/>
      <c r="OAI20" s="117"/>
      <c r="OAJ20" s="117"/>
      <c r="OAK20" s="117"/>
      <c r="OAL20" s="117"/>
      <c r="OAM20" s="117"/>
      <c r="OAN20" s="117"/>
      <c r="OAO20" s="117"/>
      <c r="OAP20" s="117"/>
      <c r="OAQ20" s="117"/>
      <c r="OAR20" s="117"/>
      <c r="OAS20" s="117"/>
      <c r="OAT20" s="117"/>
      <c r="OAU20" s="117"/>
      <c r="OAV20" s="117"/>
      <c r="OAW20" s="117"/>
      <c r="OAX20" s="117"/>
      <c r="OAY20" s="117"/>
      <c r="OAZ20" s="117"/>
      <c r="OBA20" s="117"/>
      <c r="OBB20" s="117"/>
      <c r="OBC20" s="117"/>
      <c r="OBD20" s="117"/>
      <c r="OBE20" s="117"/>
      <c r="OBF20" s="117"/>
      <c r="OBG20" s="117"/>
      <c r="OBH20" s="117"/>
      <c r="OBI20" s="117"/>
      <c r="OBJ20" s="117"/>
      <c r="OBK20" s="117"/>
      <c r="OBL20" s="117"/>
      <c r="OBM20" s="117"/>
      <c r="OBN20" s="117"/>
      <c r="OBO20" s="117"/>
      <c r="OBP20" s="117"/>
      <c r="OBQ20" s="117"/>
      <c r="OBR20" s="117"/>
      <c r="OBS20" s="117"/>
      <c r="OBT20" s="117"/>
      <c r="OBU20" s="117"/>
      <c r="OBV20" s="117"/>
      <c r="OBW20" s="117"/>
      <c r="OBX20" s="117"/>
      <c r="OBY20" s="117"/>
      <c r="OBZ20" s="117"/>
      <c r="OCA20" s="117"/>
      <c r="OCB20" s="117"/>
      <c r="OCC20" s="117"/>
      <c r="OCD20" s="117"/>
      <c r="OCE20" s="117"/>
      <c r="OCF20" s="117"/>
      <c r="OCG20" s="117"/>
      <c r="OCH20" s="117"/>
      <c r="OCI20" s="117"/>
      <c r="OCJ20" s="117"/>
      <c r="OCK20" s="117"/>
      <c r="OCL20" s="117"/>
      <c r="OCM20" s="117"/>
      <c r="OCN20" s="117"/>
      <c r="OCO20" s="117"/>
      <c r="OCP20" s="117"/>
      <c r="OCQ20" s="117"/>
      <c r="OCR20" s="117"/>
      <c r="OCS20" s="117"/>
      <c r="OCT20" s="117"/>
      <c r="OCU20" s="117"/>
      <c r="OCV20" s="117"/>
      <c r="OCW20" s="117"/>
      <c r="OCX20" s="117"/>
      <c r="OCY20" s="117"/>
      <c r="OCZ20" s="117"/>
      <c r="ODA20" s="117"/>
      <c r="ODB20" s="117"/>
      <c r="ODC20" s="117"/>
      <c r="ODD20" s="117"/>
      <c r="ODE20" s="117"/>
      <c r="ODF20" s="117"/>
      <c r="ODG20" s="117"/>
      <c r="ODH20" s="117"/>
      <c r="ODI20" s="117"/>
      <c r="ODJ20" s="117"/>
      <c r="ODK20" s="117"/>
      <c r="ODL20" s="117"/>
      <c r="ODM20" s="117"/>
      <c r="ODN20" s="117"/>
      <c r="ODO20" s="117"/>
      <c r="ODP20" s="117"/>
      <c r="ODQ20" s="117"/>
      <c r="ODR20" s="117"/>
      <c r="ODS20" s="117"/>
      <c r="ODT20" s="117"/>
      <c r="ODU20" s="117"/>
      <c r="ODV20" s="117"/>
      <c r="ODW20" s="117"/>
      <c r="ODX20" s="117"/>
      <c r="ODY20" s="117"/>
      <c r="ODZ20" s="117"/>
      <c r="OEA20" s="117"/>
      <c r="OEB20" s="117"/>
      <c r="OEC20" s="117"/>
      <c r="OED20" s="117"/>
      <c r="OEE20" s="117"/>
      <c r="OEF20" s="117"/>
      <c r="OEG20" s="117"/>
      <c r="OEH20" s="117"/>
      <c r="OEI20" s="117"/>
      <c r="OEJ20" s="117"/>
      <c r="OEK20" s="117"/>
      <c r="OEL20" s="117"/>
      <c r="OEM20" s="117"/>
      <c r="OEN20" s="117"/>
      <c r="OEO20" s="117"/>
      <c r="OEP20" s="117"/>
      <c r="OEQ20" s="117"/>
      <c r="OER20" s="117"/>
      <c r="OES20" s="117"/>
      <c r="OET20" s="117"/>
      <c r="OEU20" s="117"/>
      <c r="OEV20" s="117"/>
      <c r="OEW20" s="117"/>
      <c r="OEX20" s="117"/>
      <c r="OEY20" s="117"/>
      <c r="OEZ20" s="117"/>
      <c r="OFA20" s="117"/>
      <c r="OFB20" s="117"/>
      <c r="OFC20" s="117"/>
      <c r="OFD20" s="117"/>
      <c r="OFE20" s="117"/>
      <c r="OFF20" s="117"/>
      <c r="OFG20" s="117"/>
      <c r="OFH20" s="117"/>
      <c r="OFI20" s="117"/>
      <c r="OFJ20" s="117"/>
      <c r="OFK20" s="117"/>
      <c r="OFL20" s="117"/>
      <c r="OFM20" s="117"/>
      <c r="OFN20" s="117"/>
      <c r="OFO20" s="117"/>
      <c r="OFP20" s="117"/>
      <c r="OFQ20" s="117"/>
      <c r="OFR20" s="117"/>
      <c r="OFS20" s="117"/>
      <c r="OFT20" s="117"/>
      <c r="OFU20" s="117"/>
      <c r="OFV20" s="117"/>
      <c r="OFW20" s="117"/>
      <c r="OFX20" s="117"/>
      <c r="OFY20" s="117"/>
      <c r="OFZ20" s="117"/>
      <c r="OGA20" s="117"/>
      <c r="OGB20" s="117"/>
      <c r="OGC20" s="117"/>
      <c r="OGD20" s="117"/>
      <c r="OGE20" s="117"/>
      <c r="OGF20" s="117"/>
      <c r="OGG20" s="117"/>
      <c r="OGH20" s="117"/>
      <c r="OGI20" s="117"/>
      <c r="OGJ20" s="117"/>
      <c r="OGK20" s="117"/>
      <c r="OGL20" s="117"/>
      <c r="OGM20" s="117"/>
      <c r="OGN20" s="117"/>
      <c r="OGO20" s="117"/>
      <c r="OGP20" s="117"/>
      <c r="OGQ20" s="117"/>
      <c r="OGR20" s="117"/>
      <c r="OGS20" s="117"/>
      <c r="OGT20" s="117"/>
      <c r="OGU20" s="117"/>
      <c r="OGV20" s="117"/>
      <c r="OGW20" s="117"/>
      <c r="OGX20" s="117"/>
      <c r="OGY20" s="117"/>
      <c r="OGZ20" s="117"/>
      <c r="OHA20" s="117"/>
      <c r="OHB20" s="117"/>
      <c r="OHC20" s="117"/>
      <c r="OHD20" s="117"/>
      <c r="OHE20" s="117"/>
      <c r="OHF20" s="117"/>
      <c r="OHG20" s="117"/>
      <c r="OHH20" s="117"/>
      <c r="OHI20" s="117"/>
      <c r="OHJ20" s="117"/>
      <c r="OHK20" s="117"/>
      <c r="OHL20" s="117"/>
      <c r="OHM20" s="117"/>
      <c r="OHN20" s="117"/>
      <c r="OHO20" s="117"/>
      <c r="OHP20" s="117"/>
      <c r="OHQ20" s="117"/>
      <c r="OHR20" s="117"/>
      <c r="OHS20" s="117"/>
      <c r="OHT20" s="117"/>
      <c r="OHU20" s="117"/>
      <c r="OHV20" s="117"/>
      <c r="OHW20" s="117"/>
      <c r="OHX20" s="117"/>
      <c r="OHY20" s="117"/>
      <c r="OHZ20" s="117"/>
      <c r="OIA20" s="117"/>
      <c r="OIB20" s="117"/>
      <c r="OIC20" s="117"/>
      <c r="OID20" s="117"/>
      <c r="OIE20" s="117"/>
      <c r="OIF20" s="117"/>
      <c r="OIG20" s="117"/>
      <c r="OIH20" s="117"/>
      <c r="OII20" s="117"/>
      <c r="OIJ20" s="117"/>
      <c r="OIK20" s="117"/>
      <c r="OIL20" s="117"/>
      <c r="OIM20" s="117"/>
      <c r="OIN20" s="117"/>
      <c r="OIO20" s="117"/>
      <c r="OIP20" s="117"/>
      <c r="OIQ20" s="117"/>
      <c r="OIR20" s="117"/>
      <c r="OIS20" s="117"/>
      <c r="OIT20" s="117"/>
      <c r="OIU20" s="117"/>
      <c r="OIV20" s="117"/>
      <c r="OIW20" s="117"/>
      <c r="OIX20" s="117"/>
      <c r="OIY20" s="117"/>
      <c r="OIZ20" s="117"/>
      <c r="OJA20" s="117"/>
      <c r="OJB20" s="117"/>
      <c r="OJC20" s="117"/>
      <c r="OJD20" s="117"/>
      <c r="OJE20" s="117"/>
      <c r="OJF20" s="117"/>
      <c r="OJG20" s="117"/>
      <c r="OJH20" s="117"/>
      <c r="OJI20" s="117"/>
      <c r="OJJ20" s="117"/>
      <c r="OJK20" s="117"/>
      <c r="OJL20" s="117"/>
      <c r="OJM20" s="117"/>
      <c r="OJN20" s="117"/>
      <c r="OJO20" s="117"/>
      <c r="OJP20" s="117"/>
      <c r="OJQ20" s="117"/>
      <c r="OJR20" s="117"/>
      <c r="OJS20" s="117"/>
      <c r="OJT20" s="117"/>
      <c r="OJU20" s="117"/>
      <c r="OJV20" s="117"/>
      <c r="OJW20" s="117"/>
      <c r="OJX20" s="117"/>
      <c r="OJY20" s="117"/>
      <c r="OJZ20" s="117"/>
      <c r="OKA20" s="117"/>
      <c r="OKB20" s="117"/>
      <c r="OKC20" s="117"/>
      <c r="OKD20" s="117"/>
      <c r="OKE20" s="117"/>
      <c r="OKF20" s="117"/>
      <c r="OKG20" s="117"/>
      <c r="OKH20" s="117"/>
      <c r="OKI20" s="117"/>
      <c r="OKJ20" s="117"/>
      <c r="OKK20" s="117"/>
      <c r="OKL20" s="117"/>
      <c r="OKM20" s="117"/>
      <c r="OKN20" s="117"/>
      <c r="OKO20" s="117"/>
      <c r="OKP20" s="117"/>
      <c r="OKQ20" s="117"/>
      <c r="OKR20" s="117"/>
      <c r="OKS20" s="117"/>
      <c r="OKT20" s="117"/>
      <c r="OKU20" s="117"/>
      <c r="OKV20" s="117"/>
      <c r="OKW20" s="117"/>
      <c r="OKX20" s="117"/>
      <c r="OKY20" s="117"/>
      <c r="OKZ20" s="117"/>
      <c r="OLA20" s="117"/>
      <c r="OLB20" s="117"/>
      <c r="OLC20" s="117"/>
      <c r="OLD20" s="117"/>
      <c r="OLE20" s="117"/>
      <c r="OLF20" s="117"/>
      <c r="OLG20" s="117"/>
      <c r="OLH20" s="117"/>
      <c r="OLI20" s="117"/>
      <c r="OLJ20" s="117"/>
      <c r="OLK20" s="117"/>
      <c r="OLL20" s="117"/>
      <c r="OLM20" s="117"/>
      <c r="OLN20" s="117"/>
      <c r="OLO20" s="117"/>
      <c r="OLP20" s="117"/>
      <c r="OLQ20" s="117"/>
      <c r="OLR20" s="117"/>
      <c r="OLS20" s="117"/>
      <c r="OLT20" s="117"/>
      <c r="OLU20" s="117"/>
      <c r="OLV20" s="117"/>
      <c r="OLW20" s="117"/>
      <c r="OLX20" s="117"/>
      <c r="OLY20" s="117"/>
      <c r="OLZ20" s="117"/>
      <c r="OMA20" s="117"/>
      <c r="OMB20" s="117"/>
      <c r="OMC20" s="117"/>
      <c r="OMD20" s="117"/>
      <c r="OME20" s="117"/>
      <c r="OMF20" s="117"/>
      <c r="OMG20" s="117"/>
      <c r="OMH20" s="117"/>
      <c r="OMI20" s="117"/>
      <c r="OMJ20" s="117"/>
      <c r="OMK20" s="117"/>
      <c r="OML20" s="117"/>
      <c r="OMM20" s="117"/>
      <c r="OMN20" s="117"/>
      <c r="OMO20" s="117"/>
      <c r="OMP20" s="117"/>
      <c r="OMQ20" s="117"/>
      <c r="OMR20" s="117"/>
      <c r="OMS20" s="117"/>
      <c r="OMT20" s="117"/>
      <c r="OMU20" s="117"/>
      <c r="OMV20" s="117"/>
      <c r="OMW20" s="117"/>
      <c r="OMX20" s="117"/>
      <c r="OMY20" s="117"/>
      <c r="OMZ20" s="117"/>
      <c r="ONA20" s="117"/>
      <c r="ONB20" s="117"/>
      <c r="ONC20" s="117"/>
      <c r="OND20" s="117"/>
      <c r="ONE20" s="117"/>
      <c r="ONF20" s="117"/>
      <c r="ONG20" s="117"/>
      <c r="ONH20" s="117"/>
      <c r="ONI20" s="117"/>
      <c r="ONJ20" s="117"/>
      <c r="ONK20" s="117"/>
      <c r="ONL20" s="117"/>
      <c r="ONM20" s="117"/>
      <c r="ONN20" s="117"/>
      <c r="ONO20" s="117"/>
      <c r="ONP20" s="117"/>
      <c r="ONQ20" s="117"/>
      <c r="ONR20" s="117"/>
      <c r="ONS20" s="117"/>
      <c r="ONT20" s="117"/>
      <c r="ONU20" s="117"/>
      <c r="ONV20" s="117"/>
      <c r="ONW20" s="117"/>
      <c r="ONX20" s="117"/>
      <c r="ONY20" s="117"/>
      <c r="ONZ20" s="117"/>
      <c r="OOA20" s="117"/>
      <c r="OOB20" s="117"/>
      <c r="OOC20" s="117"/>
      <c r="OOD20" s="117"/>
      <c r="OOE20" s="117"/>
      <c r="OOF20" s="117"/>
      <c r="OOG20" s="117"/>
      <c r="OOH20" s="117"/>
      <c r="OOI20" s="117"/>
      <c r="OOJ20" s="117"/>
      <c r="OOK20" s="117"/>
      <c r="OOL20" s="117"/>
      <c r="OOM20" s="117"/>
      <c r="OON20" s="117"/>
      <c r="OOO20" s="117"/>
      <c r="OOP20" s="117"/>
      <c r="OOQ20" s="117"/>
      <c r="OOR20" s="117"/>
      <c r="OOS20" s="117"/>
      <c r="OOT20" s="117"/>
      <c r="OOU20" s="117"/>
      <c r="OOV20" s="117"/>
      <c r="OOW20" s="117"/>
      <c r="OOX20" s="117"/>
      <c r="OOY20" s="117"/>
      <c r="OOZ20" s="117"/>
      <c r="OPA20" s="117"/>
      <c r="OPB20" s="117"/>
      <c r="OPC20" s="117"/>
      <c r="OPD20" s="117"/>
      <c r="OPE20" s="117"/>
      <c r="OPF20" s="117"/>
      <c r="OPG20" s="117"/>
      <c r="OPH20" s="117"/>
      <c r="OPI20" s="117"/>
      <c r="OPJ20" s="117"/>
      <c r="OPK20" s="117"/>
      <c r="OPL20" s="117"/>
      <c r="OPM20" s="117"/>
      <c r="OPN20" s="117"/>
      <c r="OPO20" s="117"/>
      <c r="OPP20" s="117"/>
      <c r="OPQ20" s="117"/>
      <c r="OPR20" s="117"/>
      <c r="OPS20" s="117"/>
      <c r="OPT20" s="117"/>
      <c r="OPU20" s="117"/>
      <c r="OPV20" s="117"/>
      <c r="OPW20" s="117"/>
      <c r="OPX20" s="117"/>
      <c r="OPY20" s="117"/>
      <c r="OPZ20" s="117"/>
      <c r="OQA20" s="117"/>
      <c r="OQB20" s="117"/>
      <c r="OQC20" s="117"/>
      <c r="OQD20" s="117"/>
      <c r="OQE20" s="117"/>
      <c r="OQF20" s="117"/>
      <c r="OQG20" s="117"/>
      <c r="OQH20" s="117"/>
      <c r="OQI20" s="117"/>
      <c r="OQJ20" s="117"/>
      <c r="OQK20" s="117"/>
      <c r="OQL20" s="117"/>
      <c r="OQM20" s="117"/>
      <c r="OQN20" s="117"/>
      <c r="OQO20" s="117"/>
      <c r="OQP20" s="117"/>
      <c r="OQQ20" s="117"/>
      <c r="OQR20" s="117"/>
      <c r="OQS20" s="117"/>
      <c r="OQT20" s="117"/>
      <c r="OQU20" s="117"/>
      <c r="OQV20" s="117"/>
      <c r="OQW20" s="117"/>
      <c r="OQX20" s="117"/>
      <c r="OQY20" s="117"/>
      <c r="OQZ20" s="117"/>
      <c r="ORA20" s="117"/>
      <c r="ORB20" s="117"/>
      <c r="ORC20" s="117"/>
      <c r="ORD20" s="117"/>
      <c r="ORE20" s="117"/>
      <c r="ORF20" s="117"/>
      <c r="ORG20" s="117"/>
      <c r="ORH20" s="117"/>
      <c r="ORI20" s="117"/>
      <c r="ORJ20" s="117"/>
      <c r="ORK20" s="117"/>
      <c r="ORL20" s="117"/>
      <c r="ORM20" s="117"/>
      <c r="ORN20" s="117"/>
      <c r="ORO20" s="117"/>
      <c r="ORP20" s="117"/>
      <c r="ORQ20" s="117"/>
      <c r="ORR20" s="117"/>
      <c r="ORS20" s="117"/>
      <c r="ORT20" s="117"/>
      <c r="ORU20" s="117"/>
      <c r="ORV20" s="117"/>
      <c r="ORW20" s="117"/>
      <c r="ORX20" s="117"/>
      <c r="ORY20" s="117"/>
      <c r="ORZ20" s="117"/>
      <c r="OSA20" s="117"/>
      <c r="OSB20" s="117"/>
      <c r="OSC20" s="117"/>
      <c r="OSD20" s="117"/>
      <c r="OSE20" s="117"/>
      <c r="OSF20" s="117"/>
      <c r="OSG20" s="117"/>
      <c r="OSH20" s="117"/>
      <c r="OSI20" s="117"/>
      <c r="OSJ20" s="117"/>
      <c r="OSK20" s="117"/>
      <c r="OSL20" s="117"/>
      <c r="OSM20" s="117"/>
      <c r="OSN20" s="117"/>
      <c r="OSO20" s="117"/>
      <c r="OSP20" s="117"/>
      <c r="OSQ20" s="117"/>
      <c r="OSR20" s="117"/>
      <c r="OSS20" s="117"/>
      <c r="OST20" s="117"/>
      <c r="OSU20" s="117"/>
      <c r="OSV20" s="117"/>
      <c r="OSW20" s="117"/>
      <c r="OSX20" s="117"/>
      <c r="OSY20" s="117"/>
      <c r="OSZ20" s="117"/>
      <c r="OTA20" s="117"/>
      <c r="OTB20" s="117"/>
      <c r="OTC20" s="117"/>
      <c r="OTD20" s="117"/>
      <c r="OTE20" s="117"/>
      <c r="OTF20" s="117"/>
      <c r="OTG20" s="117"/>
      <c r="OTH20" s="117"/>
      <c r="OTI20" s="117"/>
      <c r="OTJ20" s="117"/>
      <c r="OTK20" s="117"/>
      <c r="OTL20" s="117"/>
      <c r="OTM20" s="117"/>
      <c r="OTN20" s="117"/>
      <c r="OTO20" s="117"/>
      <c r="OTP20" s="117"/>
      <c r="OTQ20" s="117"/>
      <c r="OTR20" s="117"/>
      <c r="OTS20" s="117"/>
      <c r="OTT20" s="117"/>
      <c r="OTU20" s="117"/>
      <c r="OTV20" s="117"/>
      <c r="OTW20" s="117"/>
      <c r="OTX20" s="117"/>
      <c r="OTY20" s="117"/>
      <c r="OTZ20" s="117"/>
      <c r="OUA20" s="117"/>
      <c r="OUB20" s="117"/>
      <c r="OUC20" s="117"/>
      <c r="OUD20" s="117"/>
      <c r="OUE20" s="117"/>
      <c r="OUF20" s="117"/>
      <c r="OUG20" s="117"/>
      <c r="OUH20" s="117"/>
      <c r="OUI20" s="117"/>
      <c r="OUJ20" s="117"/>
      <c r="OUK20" s="117"/>
      <c r="OUL20" s="117"/>
      <c r="OUM20" s="117"/>
      <c r="OUN20" s="117"/>
      <c r="OUO20" s="117"/>
      <c r="OUP20" s="117"/>
      <c r="OUQ20" s="117"/>
      <c r="OUR20" s="117"/>
      <c r="OUS20" s="117"/>
      <c r="OUT20" s="117"/>
      <c r="OUU20" s="117"/>
      <c r="OUV20" s="117"/>
      <c r="OUW20" s="117"/>
      <c r="OUX20" s="117"/>
      <c r="OUY20" s="117"/>
      <c r="OUZ20" s="117"/>
      <c r="OVA20" s="117"/>
      <c r="OVB20" s="117"/>
      <c r="OVC20" s="117"/>
      <c r="OVD20" s="117"/>
      <c r="OVE20" s="117"/>
      <c r="OVF20" s="117"/>
      <c r="OVG20" s="117"/>
      <c r="OVH20" s="117"/>
      <c r="OVI20" s="117"/>
      <c r="OVJ20" s="117"/>
      <c r="OVK20" s="117"/>
      <c r="OVL20" s="117"/>
      <c r="OVM20" s="117"/>
      <c r="OVN20" s="117"/>
      <c r="OVO20" s="117"/>
      <c r="OVP20" s="117"/>
      <c r="OVQ20" s="117"/>
      <c r="OVR20" s="117"/>
      <c r="OVS20" s="117"/>
      <c r="OVT20" s="117"/>
      <c r="OVU20" s="117"/>
      <c r="OVV20" s="117"/>
      <c r="OVW20" s="117"/>
      <c r="OVX20" s="117"/>
      <c r="OVY20" s="117"/>
      <c r="OVZ20" s="117"/>
      <c r="OWA20" s="117"/>
      <c r="OWB20" s="117"/>
      <c r="OWC20" s="117"/>
      <c r="OWD20" s="117"/>
      <c r="OWE20" s="117"/>
      <c r="OWF20" s="117"/>
      <c r="OWG20" s="117"/>
      <c r="OWH20" s="117"/>
      <c r="OWI20" s="117"/>
      <c r="OWJ20" s="117"/>
      <c r="OWK20" s="117"/>
      <c r="OWL20" s="117"/>
      <c r="OWM20" s="117"/>
      <c r="OWN20" s="117"/>
      <c r="OWO20" s="117"/>
      <c r="OWP20" s="117"/>
      <c r="OWQ20" s="117"/>
      <c r="OWR20" s="117"/>
      <c r="OWS20" s="117"/>
      <c r="OWT20" s="117"/>
      <c r="OWU20" s="117"/>
      <c r="OWV20" s="117"/>
      <c r="OWW20" s="117"/>
      <c r="OWX20" s="117"/>
      <c r="OWY20" s="117"/>
      <c r="OWZ20" s="117"/>
      <c r="OXA20" s="117"/>
      <c r="OXB20" s="117"/>
      <c r="OXC20" s="117"/>
      <c r="OXD20" s="117"/>
      <c r="OXE20" s="117"/>
      <c r="OXF20" s="117"/>
      <c r="OXG20" s="117"/>
      <c r="OXH20" s="117"/>
      <c r="OXI20" s="117"/>
      <c r="OXJ20" s="117"/>
      <c r="OXK20" s="117"/>
      <c r="OXL20" s="117"/>
      <c r="OXM20" s="117"/>
      <c r="OXN20" s="117"/>
      <c r="OXO20" s="117"/>
      <c r="OXP20" s="117"/>
      <c r="OXQ20" s="117"/>
      <c r="OXR20" s="117"/>
      <c r="OXS20" s="117"/>
      <c r="OXT20" s="117"/>
      <c r="OXU20" s="117"/>
      <c r="OXV20" s="117"/>
      <c r="OXW20" s="117"/>
      <c r="OXX20" s="117"/>
      <c r="OXY20" s="117"/>
      <c r="OXZ20" s="117"/>
      <c r="OYA20" s="117"/>
      <c r="OYB20" s="117"/>
      <c r="OYC20" s="117"/>
      <c r="OYD20" s="117"/>
      <c r="OYE20" s="117"/>
      <c r="OYF20" s="117"/>
      <c r="OYG20" s="117"/>
      <c r="OYH20" s="117"/>
      <c r="OYI20" s="117"/>
      <c r="OYJ20" s="117"/>
      <c r="OYK20" s="117"/>
      <c r="OYL20" s="117"/>
      <c r="OYM20" s="117"/>
      <c r="OYN20" s="117"/>
      <c r="OYO20" s="117"/>
      <c r="OYP20" s="117"/>
      <c r="OYQ20" s="117"/>
      <c r="OYR20" s="117"/>
      <c r="OYS20" s="117"/>
      <c r="OYT20" s="117"/>
      <c r="OYU20" s="117"/>
      <c r="OYV20" s="117"/>
      <c r="OYW20" s="117"/>
      <c r="OYX20" s="117"/>
      <c r="OYY20" s="117"/>
      <c r="OYZ20" s="117"/>
      <c r="OZA20" s="117"/>
      <c r="OZB20" s="117"/>
      <c r="OZC20" s="117"/>
      <c r="OZD20" s="117"/>
      <c r="OZE20" s="117"/>
      <c r="OZF20" s="117"/>
      <c r="OZG20" s="117"/>
      <c r="OZH20" s="117"/>
      <c r="OZI20" s="117"/>
      <c r="OZJ20" s="117"/>
      <c r="OZK20" s="117"/>
      <c r="OZL20" s="117"/>
      <c r="OZM20" s="117"/>
      <c r="OZN20" s="117"/>
      <c r="OZO20" s="117"/>
      <c r="OZP20" s="117"/>
      <c r="OZQ20" s="117"/>
      <c r="OZR20" s="117"/>
      <c r="OZS20" s="117"/>
      <c r="OZT20" s="117"/>
      <c r="OZU20" s="117"/>
      <c r="OZV20" s="117"/>
      <c r="OZW20" s="117"/>
      <c r="OZX20" s="117"/>
      <c r="OZY20" s="117"/>
      <c r="OZZ20" s="117"/>
      <c r="PAA20" s="117"/>
      <c r="PAB20" s="117"/>
      <c r="PAC20" s="117"/>
      <c r="PAD20" s="117"/>
      <c r="PAE20" s="117"/>
      <c r="PAF20" s="117"/>
      <c r="PAG20" s="117"/>
      <c r="PAH20" s="117"/>
      <c r="PAI20" s="117"/>
      <c r="PAJ20" s="117"/>
      <c r="PAK20" s="117"/>
      <c r="PAL20" s="117"/>
      <c r="PAM20" s="117"/>
      <c r="PAN20" s="117"/>
      <c r="PAO20" s="117"/>
      <c r="PAP20" s="117"/>
      <c r="PAQ20" s="117"/>
      <c r="PAR20" s="117"/>
      <c r="PAS20" s="117"/>
      <c r="PAT20" s="117"/>
      <c r="PAU20" s="117"/>
      <c r="PAV20" s="117"/>
      <c r="PAW20" s="117"/>
      <c r="PAX20" s="117"/>
      <c r="PAY20" s="117"/>
      <c r="PAZ20" s="117"/>
      <c r="PBA20" s="117"/>
      <c r="PBB20" s="117"/>
      <c r="PBC20" s="117"/>
      <c r="PBD20" s="117"/>
      <c r="PBE20" s="117"/>
      <c r="PBF20" s="117"/>
      <c r="PBG20" s="117"/>
      <c r="PBH20" s="117"/>
      <c r="PBI20" s="117"/>
      <c r="PBJ20" s="117"/>
      <c r="PBK20" s="117"/>
      <c r="PBL20" s="117"/>
      <c r="PBM20" s="117"/>
      <c r="PBN20" s="117"/>
      <c r="PBO20" s="117"/>
      <c r="PBP20" s="117"/>
      <c r="PBQ20" s="117"/>
      <c r="PBR20" s="117"/>
      <c r="PBS20" s="117"/>
      <c r="PBT20" s="117"/>
      <c r="PBU20" s="117"/>
      <c r="PBV20" s="117"/>
      <c r="PBW20" s="117"/>
      <c r="PBX20" s="117"/>
      <c r="PBY20" s="117"/>
      <c r="PBZ20" s="117"/>
      <c r="PCA20" s="117"/>
      <c r="PCB20" s="117"/>
      <c r="PCC20" s="117"/>
      <c r="PCD20" s="117"/>
      <c r="PCE20" s="117"/>
      <c r="PCF20" s="117"/>
      <c r="PCG20" s="117"/>
      <c r="PCH20" s="117"/>
      <c r="PCI20" s="117"/>
      <c r="PCJ20" s="117"/>
      <c r="PCK20" s="117"/>
      <c r="PCL20" s="117"/>
      <c r="PCM20" s="117"/>
      <c r="PCN20" s="117"/>
      <c r="PCO20" s="117"/>
      <c r="PCP20" s="117"/>
      <c r="PCQ20" s="117"/>
      <c r="PCR20" s="117"/>
      <c r="PCS20" s="117"/>
      <c r="PCT20" s="117"/>
      <c r="PCU20" s="117"/>
      <c r="PCV20" s="117"/>
      <c r="PCW20" s="117"/>
      <c r="PCX20" s="117"/>
      <c r="PCY20" s="117"/>
      <c r="PCZ20" s="117"/>
      <c r="PDA20" s="117"/>
      <c r="PDB20" s="117"/>
      <c r="PDC20" s="117"/>
      <c r="PDD20" s="117"/>
      <c r="PDE20" s="117"/>
      <c r="PDF20" s="117"/>
      <c r="PDG20" s="117"/>
      <c r="PDH20" s="117"/>
      <c r="PDI20" s="117"/>
      <c r="PDJ20" s="117"/>
      <c r="PDK20" s="117"/>
      <c r="PDL20" s="117"/>
      <c r="PDM20" s="117"/>
      <c r="PDN20" s="117"/>
      <c r="PDO20" s="117"/>
      <c r="PDP20" s="117"/>
      <c r="PDQ20" s="117"/>
      <c r="PDR20" s="117"/>
      <c r="PDS20" s="117"/>
      <c r="PDT20" s="117"/>
      <c r="PDU20" s="117"/>
      <c r="PDV20" s="117"/>
      <c r="PDW20" s="117"/>
      <c r="PDX20" s="117"/>
      <c r="PDY20" s="117"/>
      <c r="PDZ20" s="117"/>
      <c r="PEA20" s="117"/>
      <c r="PEB20" s="117"/>
      <c r="PEC20" s="117"/>
      <c r="PED20" s="117"/>
      <c r="PEE20" s="117"/>
      <c r="PEF20" s="117"/>
      <c r="PEG20" s="117"/>
      <c r="PEH20" s="117"/>
      <c r="PEI20" s="117"/>
      <c r="PEJ20" s="117"/>
      <c r="PEK20" s="117"/>
      <c r="PEL20" s="117"/>
      <c r="PEM20" s="117"/>
      <c r="PEN20" s="117"/>
      <c r="PEO20" s="117"/>
      <c r="PEP20" s="117"/>
      <c r="PEQ20" s="117"/>
      <c r="PER20" s="117"/>
      <c r="PES20" s="117"/>
      <c r="PET20" s="117"/>
      <c r="PEU20" s="117"/>
      <c r="PEV20" s="117"/>
      <c r="PEW20" s="117"/>
      <c r="PEX20" s="117"/>
      <c r="PEY20" s="117"/>
      <c r="PEZ20" s="117"/>
      <c r="PFA20" s="117"/>
      <c r="PFB20" s="117"/>
      <c r="PFC20" s="117"/>
      <c r="PFD20" s="117"/>
      <c r="PFE20" s="117"/>
      <c r="PFF20" s="117"/>
      <c r="PFG20" s="117"/>
      <c r="PFH20" s="117"/>
      <c r="PFI20" s="117"/>
      <c r="PFJ20" s="117"/>
      <c r="PFK20" s="117"/>
      <c r="PFL20" s="117"/>
      <c r="PFM20" s="117"/>
      <c r="PFN20" s="117"/>
      <c r="PFO20" s="117"/>
      <c r="PFP20" s="117"/>
      <c r="PFQ20" s="117"/>
      <c r="PFR20" s="117"/>
      <c r="PFS20" s="117"/>
      <c r="PFT20" s="117"/>
      <c r="PFU20" s="117"/>
      <c r="PFV20" s="117"/>
      <c r="PFW20" s="117"/>
      <c r="PFX20" s="117"/>
      <c r="PFY20" s="117"/>
      <c r="PFZ20" s="117"/>
      <c r="PGA20" s="117"/>
      <c r="PGB20" s="117"/>
      <c r="PGC20" s="117"/>
      <c r="PGD20" s="117"/>
      <c r="PGE20" s="117"/>
      <c r="PGF20" s="117"/>
      <c r="PGG20" s="117"/>
      <c r="PGH20" s="117"/>
      <c r="PGI20" s="117"/>
      <c r="PGJ20" s="117"/>
      <c r="PGK20" s="117"/>
      <c r="PGL20" s="117"/>
      <c r="PGM20" s="117"/>
      <c r="PGN20" s="117"/>
      <c r="PGO20" s="117"/>
      <c r="PGP20" s="117"/>
      <c r="PGQ20" s="117"/>
      <c r="PGR20" s="117"/>
      <c r="PGS20" s="117"/>
      <c r="PGT20" s="117"/>
      <c r="PGU20" s="117"/>
      <c r="PGV20" s="117"/>
      <c r="PGW20" s="117"/>
      <c r="PGX20" s="117"/>
      <c r="PGY20" s="117"/>
      <c r="PGZ20" s="117"/>
      <c r="PHA20" s="117"/>
      <c r="PHB20" s="117"/>
      <c r="PHC20" s="117"/>
      <c r="PHD20" s="117"/>
      <c r="PHE20" s="117"/>
      <c r="PHF20" s="117"/>
      <c r="PHG20" s="117"/>
      <c r="PHH20" s="117"/>
      <c r="PHI20" s="117"/>
      <c r="PHJ20" s="117"/>
      <c r="PHK20" s="117"/>
      <c r="PHL20" s="117"/>
      <c r="PHM20" s="117"/>
      <c r="PHN20" s="117"/>
      <c r="PHO20" s="117"/>
      <c r="PHP20" s="117"/>
      <c r="PHQ20" s="117"/>
      <c r="PHR20" s="117"/>
      <c r="PHS20" s="117"/>
      <c r="PHT20" s="117"/>
      <c r="PHU20" s="117"/>
      <c r="PHV20" s="117"/>
      <c r="PHW20" s="117"/>
      <c r="PHX20" s="117"/>
      <c r="PHY20" s="117"/>
      <c r="PHZ20" s="117"/>
      <c r="PIA20" s="117"/>
      <c r="PIB20" s="117"/>
      <c r="PIC20" s="117"/>
      <c r="PID20" s="117"/>
      <c r="PIE20" s="117"/>
      <c r="PIF20" s="117"/>
      <c r="PIG20" s="117"/>
      <c r="PIH20" s="117"/>
      <c r="PII20" s="117"/>
      <c r="PIJ20" s="117"/>
      <c r="PIK20" s="117"/>
      <c r="PIL20" s="117"/>
      <c r="PIM20" s="117"/>
      <c r="PIN20" s="117"/>
      <c r="PIO20" s="117"/>
      <c r="PIP20" s="117"/>
      <c r="PIQ20" s="117"/>
      <c r="PIR20" s="117"/>
      <c r="PIS20" s="117"/>
      <c r="PIT20" s="117"/>
      <c r="PIU20" s="117"/>
      <c r="PIV20" s="117"/>
      <c r="PIW20" s="117"/>
      <c r="PIX20" s="117"/>
      <c r="PIY20" s="117"/>
      <c r="PIZ20" s="117"/>
      <c r="PJA20" s="117"/>
      <c r="PJB20" s="117"/>
      <c r="PJC20" s="117"/>
      <c r="PJD20" s="117"/>
      <c r="PJE20" s="117"/>
      <c r="PJF20" s="117"/>
      <c r="PJG20" s="117"/>
      <c r="PJH20" s="117"/>
      <c r="PJI20" s="117"/>
      <c r="PJJ20" s="117"/>
      <c r="PJK20" s="117"/>
      <c r="PJL20" s="117"/>
      <c r="PJM20" s="117"/>
      <c r="PJN20" s="117"/>
      <c r="PJO20" s="117"/>
      <c r="PJP20" s="117"/>
      <c r="PJQ20" s="117"/>
      <c r="PJR20" s="117"/>
      <c r="PJS20" s="117"/>
      <c r="PJT20" s="117"/>
      <c r="PJU20" s="117"/>
      <c r="PJV20" s="117"/>
      <c r="PJW20" s="117"/>
      <c r="PJX20" s="117"/>
      <c r="PJY20" s="117"/>
      <c r="PJZ20" s="117"/>
      <c r="PKA20" s="117"/>
      <c r="PKB20" s="117"/>
      <c r="PKC20" s="117"/>
      <c r="PKD20" s="117"/>
      <c r="PKE20" s="117"/>
      <c r="PKF20" s="117"/>
      <c r="PKG20" s="117"/>
      <c r="PKH20" s="117"/>
      <c r="PKI20" s="117"/>
      <c r="PKJ20" s="117"/>
      <c r="PKK20" s="117"/>
      <c r="PKL20" s="117"/>
      <c r="PKM20" s="117"/>
      <c r="PKN20" s="117"/>
      <c r="PKO20" s="117"/>
      <c r="PKP20" s="117"/>
      <c r="PKQ20" s="117"/>
      <c r="PKR20" s="117"/>
      <c r="PKS20" s="117"/>
      <c r="PKT20" s="117"/>
      <c r="PKU20" s="117"/>
      <c r="PKV20" s="117"/>
      <c r="PKW20" s="117"/>
      <c r="PKX20" s="117"/>
      <c r="PKY20" s="117"/>
      <c r="PKZ20" s="117"/>
      <c r="PLA20" s="117"/>
      <c r="PLB20" s="117"/>
      <c r="PLC20" s="117"/>
      <c r="PLD20" s="117"/>
      <c r="PLE20" s="117"/>
      <c r="PLF20" s="117"/>
      <c r="PLG20" s="117"/>
      <c r="PLH20" s="117"/>
      <c r="PLI20" s="117"/>
      <c r="PLJ20" s="117"/>
      <c r="PLK20" s="117"/>
      <c r="PLL20" s="117"/>
      <c r="PLM20" s="117"/>
      <c r="PLN20" s="117"/>
      <c r="PLO20" s="117"/>
      <c r="PLP20" s="117"/>
      <c r="PLQ20" s="117"/>
      <c r="PLR20" s="117"/>
      <c r="PLS20" s="117"/>
      <c r="PLT20" s="117"/>
      <c r="PLU20" s="117"/>
      <c r="PLV20" s="117"/>
      <c r="PLW20" s="117"/>
      <c r="PLX20" s="117"/>
      <c r="PLY20" s="117"/>
      <c r="PLZ20" s="117"/>
      <c r="PMA20" s="117"/>
      <c r="PMB20" s="117"/>
      <c r="PMC20" s="117"/>
      <c r="PMD20" s="117"/>
      <c r="PME20" s="117"/>
      <c r="PMF20" s="117"/>
      <c r="PMG20" s="117"/>
      <c r="PMH20" s="117"/>
      <c r="PMI20" s="117"/>
      <c r="PMJ20" s="117"/>
      <c r="PMK20" s="117"/>
      <c r="PML20" s="117"/>
      <c r="PMM20" s="117"/>
      <c r="PMN20" s="117"/>
      <c r="PMO20" s="117"/>
      <c r="PMP20" s="117"/>
      <c r="PMQ20" s="117"/>
      <c r="PMR20" s="117"/>
      <c r="PMS20" s="117"/>
      <c r="PMT20" s="117"/>
      <c r="PMU20" s="117"/>
      <c r="PMV20" s="117"/>
      <c r="PMW20" s="117"/>
      <c r="PMX20" s="117"/>
      <c r="PMY20" s="117"/>
      <c r="PMZ20" s="117"/>
      <c r="PNA20" s="117"/>
      <c r="PNB20" s="117"/>
      <c r="PNC20" s="117"/>
      <c r="PND20" s="117"/>
      <c r="PNE20" s="117"/>
      <c r="PNF20" s="117"/>
      <c r="PNG20" s="117"/>
      <c r="PNH20" s="117"/>
      <c r="PNI20" s="117"/>
      <c r="PNJ20" s="117"/>
      <c r="PNK20" s="117"/>
      <c r="PNL20" s="117"/>
      <c r="PNM20" s="117"/>
      <c r="PNN20" s="117"/>
      <c r="PNO20" s="117"/>
      <c r="PNP20" s="117"/>
      <c r="PNQ20" s="117"/>
      <c r="PNR20" s="117"/>
      <c r="PNS20" s="117"/>
      <c r="PNT20" s="117"/>
      <c r="PNU20" s="117"/>
      <c r="PNV20" s="117"/>
      <c r="PNW20" s="117"/>
      <c r="PNX20" s="117"/>
      <c r="PNY20" s="117"/>
      <c r="PNZ20" s="117"/>
      <c r="POA20" s="117"/>
      <c r="POB20" s="117"/>
      <c r="POC20" s="117"/>
      <c r="POD20" s="117"/>
      <c r="POE20" s="117"/>
      <c r="POF20" s="117"/>
      <c r="POG20" s="117"/>
      <c r="POH20" s="117"/>
      <c r="POI20" s="117"/>
      <c r="POJ20" s="117"/>
      <c r="POK20" s="117"/>
      <c r="POL20" s="117"/>
      <c r="POM20" s="117"/>
      <c r="PON20" s="117"/>
      <c r="POO20" s="117"/>
      <c r="POP20" s="117"/>
      <c r="POQ20" s="117"/>
      <c r="POR20" s="117"/>
      <c r="POS20" s="117"/>
      <c r="POT20" s="117"/>
      <c r="POU20" s="117"/>
      <c r="POV20" s="117"/>
      <c r="POW20" s="117"/>
      <c r="POX20" s="117"/>
      <c r="POY20" s="117"/>
      <c r="POZ20" s="117"/>
      <c r="PPA20" s="117"/>
      <c r="PPB20" s="117"/>
      <c r="PPC20" s="117"/>
      <c r="PPD20" s="117"/>
      <c r="PPE20" s="117"/>
      <c r="PPF20" s="117"/>
      <c r="PPG20" s="117"/>
      <c r="PPH20" s="117"/>
      <c r="PPI20" s="117"/>
      <c r="PPJ20" s="117"/>
      <c r="PPK20" s="117"/>
      <c r="PPL20" s="117"/>
      <c r="PPM20" s="117"/>
      <c r="PPN20" s="117"/>
      <c r="PPO20" s="117"/>
      <c r="PPP20" s="117"/>
      <c r="PPQ20" s="117"/>
      <c r="PPR20" s="117"/>
      <c r="PPS20" s="117"/>
      <c r="PPT20" s="117"/>
      <c r="PPU20" s="117"/>
      <c r="PPV20" s="117"/>
      <c r="PPW20" s="117"/>
      <c r="PPX20" s="117"/>
      <c r="PPY20" s="117"/>
      <c r="PPZ20" s="117"/>
      <c r="PQA20" s="117"/>
      <c r="PQB20" s="117"/>
      <c r="PQC20" s="117"/>
      <c r="PQD20" s="117"/>
      <c r="PQE20" s="117"/>
      <c r="PQF20" s="117"/>
      <c r="PQG20" s="117"/>
      <c r="PQH20" s="117"/>
      <c r="PQI20" s="117"/>
      <c r="PQJ20" s="117"/>
      <c r="PQK20" s="117"/>
      <c r="PQL20" s="117"/>
      <c r="PQM20" s="117"/>
      <c r="PQN20" s="117"/>
      <c r="PQO20" s="117"/>
      <c r="PQP20" s="117"/>
      <c r="PQQ20" s="117"/>
      <c r="PQR20" s="117"/>
      <c r="PQS20" s="117"/>
      <c r="PQT20" s="117"/>
      <c r="PQU20" s="117"/>
      <c r="PQV20" s="117"/>
      <c r="PQW20" s="117"/>
      <c r="PQX20" s="117"/>
      <c r="PQY20" s="117"/>
      <c r="PQZ20" s="117"/>
      <c r="PRA20" s="117"/>
      <c r="PRB20" s="117"/>
      <c r="PRC20" s="117"/>
      <c r="PRD20" s="117"/>
      <c r="PRE20" s="117"/>
      <c r="PRF20" s="117"/>
      <c r="PRG20" s="117"/>
      <c r="PRH20" s="117"/>
      <c r="PRI20" s="117"/>
      <c r="PRJ20" s="117"/>
      <c r="PRK20" s="117"/>
      <c r="PRL20" s="117"/>
      <c r="PRM20" s="117"/>
      <c r="PRN20" s="117"/>
      <c r="PRO20" s="117"/>
      <c r="PRP20" s="117"/>
      <c r="PRQ20" s="117"/>
      <c r="PRR20" s="117"/>
      <c r="PRS20" s="117"/>
      <c r="PRT20" s="117"/>
      <c r="PRU20" s="117"/>
      <c r="PRV20" s="117"/>
      <c r="PRW20" s="117"/>
      <c r="PRX20" s="117"/>
      <c r="PRY20" s="117"/>
      <c r="PRZ20" s="117"/>
      <c r="PSA20" s="117"/>
      <c r="PSB20" s="117"/>
      <c r="PSC20" s="117"/>
      <c r="PSD20" s="117"/>
      <c r="PSE20" s="117"/>
      <c r="PSF20" s="117"/>
      <c r="PSG20" s="117"/>
      <c r="PSH20" s="117"/>
      <c r="PSI20" s="117"/>
      <c r="PSJ20" s="117"/>
      <c r="PSK20" s="117"/>
      <c r="PSL20" s="117"/>
      <c r="PSM20" s="117"/>
      <c r="PSN20" s="117"/>
      <c r="PSO20" s="117"/>
      <c r="PSP20" s="117"/>
      <c r="PSQ20" s="117"/>
      <c r="PSR20" s="117"/>
      <c r="PSS20" s="117"/>
      <c r="PST20" s="117"/>
      <c r="PSU20" s="117"/>
      <c r="PSV20" s="117"/>
      <c r="PSW20" s="117"/>
      <c r="PSX20" s="117"/>
      <c r="PSY20" s="117"/>
      <c r="PSZ20" s="117"/>
      <c r="PTA20" s="117"/>
      <c r="PTB20" s="117"/>
      <c r="PTC20" s="117"/>
      <c r="PTD20" s="117"/>
      <c r="PTE20" s="117"/>
      <c r="PTF20" s="117"/>
      <c r="PTG20" s="117"/>
      <c r="PTH20" s="117"/>
      <c r="PTI20" s="117"/>
      <c r="PTJ20" s="117"/>
      <c r="PTK20" s="117"/>
      <c r="PTL20" s="117"/>
      <c r="PTM20" s="117"/>
      <c r="PTN20" s="117"/>
      <c r="PTO20" s="117"/>
      <c r="PTP20" s="117"/>
      <c r="PTQ20" s="117"/>
      <c r="PTR20" s="117"/>
      <c r="PTS20" s="117"/>
      <c r="PTT20" s="117"/>
      <c r="PTU20" s="117"/>
      <c r="PTV20" s="117"/>
      <c r="PTW20" s="117"/>
      <c r="PTX20" s="117"/>
      <c r="PTY20" s="117"/>
      <c r="PTZ20" s="117"/>
      <c r="PUA20" s="117"/>
      <c r="PUB20" s="117"/>
      <c r="PUC20" s="117"/>
      <c r="PUD20" s="117"/>
      <c r="PUE20" s="117"/>
      <c r="PUF20" s="117"/>
      <c r="PUG20" s="117"/>
      <c r="PUH20" s="117"/>
      <c r="PUI20" s="117"/>
      <c r="PUJ20" s="117"/>
      <c r="PUK20" s="117"/>
      <c r="PUL20" s="117"/>
      <c r="PUM20" s="117"/>
      <c r="PUN20" s="117"/>
      <c r="PUO20" s="117"/>
      <c r="PUP20" s="117"/>
      <c r="PUQ20" s="117"/>
      <c r="PUR20" s="117"/>
      <c r="PUS20" s="117"/>
      <c r="PUT20" s="117"/>
      <c r="PUU20" s="117"/>
      <c r="PUV20" s="117"/>
      <c r="PUW20" s="117"/>
      <c r="PUX20" s="117"/>
      <c r="PUY20" s="117"/>
      <c r="PUZ20" s="117"/>
      <c r="PVA20" s="117"/>
      <c r="PVB20" s="117"/>
      <c r="PVC20" s="117"/>
      <c r="PVD20" s="117"/>
      <c r="PVE20" s="117"/>
      <c r="PVF20" s="117"/>
      <c r="PVG20" s="117"/>
      <c r="PVH20" s="117"/>
      <c r="PVI20" s="117"/>
      <c r="PVJ20" s="117"/>
      <c r="PVK20" s="117"/>
      <c r="PVL20" s="117"/>
      <c r="PVM20" s="117"/>
      <c r="PVN20" s="117"/>
      <c r="PVO20" s="117"/>
      <c r="PVP20" s="117"/>
      <c r="PVQ20" s="117"/>
      <c r="PVR20" s="117"/>
      <c r="PVS20" s="117"/>
      <c r="PVT20" s="117"/>
      <c r="PVU20" s="117"/>
      <c r="PVV20" s="117"/>
      <c r="PVW20" s="117"/>
      <c r="PVX20" s="117"/>
      <c r="PVY20" s="117"/>
      <c r="PVZ20" s="117"/>
      <c r="PWA20" s="117"/>
      <c r="PWB20" s="117"/>
      <c r="PWC20" s="117"/>
      <c r="PWD20" s="117"/>
      <c r="PWE20" s="117"/>
      <c r="PWF20" s="117"/>
      <c r="PWG20" s="117"/>
      <c r="PWH20" s="117"/>
      <c r="PWI20" s="117"/>
      <c r="PWJ20" s="117"/>
      <c r="PWK20" s="117"/>
      <c r="PWL20" s="117"/>
      <c r="PWM20" s="117"/>
      <c r="PWN20" s="117"/>
      <c r="PWO20" s="117"/>
      <c r="PWP20" s="117"/>
      <c r="PWQ20" s="117"/>
      <c r="PWR20" s="117"/>
      <c r="PWS20" s="117"/>
      <c r="PWT20" s="117"/>
      <c r="PWU20" s="117"/>
      <c r="PWV20" s="117"/>
      <c r="PWW20" s="117"/>
      <c r="PWX20" s="117"/>
      <c r="PWY20" s="117"/>
      <c r="PWZ20" s="117"/>
      <c r="PXA20" s="117"/>
      <c r="PXB20" s="117"/>
      <c r="PXC20" s="117"/>
      <c r="PXD20" s="117"/>
      <c r="PXE20" s="117"/>
      <c r="PXF20" s="117"/>
      <c r="PXG20" s="117"/>
      <c r="PXH20" s="117"/>
      <c r="PXI20" s="117"/>
      <c r="PXJ20" s="117"/>
      <c r="PXK20" s="117"/>
      <c r="PXL20" s="117"/>
      <c r="PXM20" s="117"/>
      <c r="PXN20" s="117"/>
      <c r="PXO20" s="117"/>
      <c r="PXP20" s="117"/>
      <c r="PXQ20" s="117"/>
      <c r="PXR20" s="117"/>
      <c r="PXS20" s="117"/>
      <c r="PXT20" s="117"/>
      <c r="PXU20" s="117"/>
      <c r="PXV20" s="117"/>
      <c r="PXW20" s="117"/>
      <c r="PXX20" s="117"/>
      <c r="PXY20" s="117"/>
      <c r="PXZ20" s="117"/>
      <c r="PYA20" s="117"/>
      <c r="PYB20" s="117"/>
      <c r="PYC20" s="117"/>
      <c r="PYD20" s="117"/>
      <c r="PYE20" s="117"/>
      <c r="PYF20" s="117"/>
      <c r="PYG20" s="117"/>
      <c r="PYH20" s="117"/>
      <c r="PYI20" s="117"/>
      <c r="PYJ20" s="117"/>
      <c r="PYK20" s="117"/>
      <c r="PYL20" s="117"/>
      <c r="PYM20" s="117"/>
      <c r="PYN20" s="117"/>
      <c r="PYO20" s="117"/>
      <c r="PYP20" s="117"/>
      <c r="PYQ20" s="117"/>
      <c r="PYR20" s="117"/>
      <c r="PYS20" s="117"/>
      <c r="PYT20" s="117"/>
      <c r="PYU20" s="117"/>
      <c r="PYV20" s="117"/>
      <c r="PYW20" s="117"/>
      <c r="PYX20" s="117"/>
      <c r="PYY20" s="117"/>
      <c r="PYZ20" s="117"/>
      <c r="PZA20" s="117"/>
      <c r="PZB20" s="117"/>
      <c r="PZC20" s="117"/>
      <c r="PZD20" s="117"/>
      <c r="PZE20" s="117"/>
      <c r="PZF20" s="117"/>
      <c r="PZG20" s="117"/>
      <c r="PZH20" s="117"/>
      <c r="PZI20" s="117"/>
      <c r="PZJ20" s="117"/>
      <c r="PZK20" s="117"/>
      <c r="PZL20" s="117"/>
      <c r="PZM20" s="117"/>
      <c r="PZN20" s="117"/>
      <c r="PZO20" s="117"/>
      <c r="PZP20" s="117"/>
      <c r="PZQ20" s="117"/>
      <c r="PZR20" s="117"/>
      <c r="PZS20" s="117"/>
      <c r="PZT20" s="117"/>
      <c r="PZU20" s="117"/>
      <c r="PZV20" s="117"/>
      <c r="PZW20" s="117"/>
      <c r="PZX20" s="117"/>
      <c r="PZY20" s="117"/>
      <c r="PZZ20" s="117"/>
      <c r="QAA20" s="117"/>
      <c r="QAB20" s="117"/>
      <c r="QAC20" s="117"/>
      <c r="QAD20" s="117"/>
      <c r="QAE20" s="117"/>
      <c r="QAF20" s="117"/>
      <c r="QAG20" s="117"/>
      <c r="QAH20" s="117"/>
      <c r="QAI20" s="117"/>
      <c r="QAJ20" s="117"/>
      <c r="QAK20" s="117"/>
      <c r="QAL20" s="117"/>
      <c r="QAM20" s="117"/>
      <c r="QAN20" s="117"/>
      <c r="QAO20" s="117"/>
      <c r="QAP20" s="117"/>
      <c r="QAQ20" s="117"/>
      <c r="QAR20" s="117"/>
      <c r="QAS20" s="117"/>
      <c r="QAT20" s="117"/>
      <c r="QAU20" s="117"/>
      <c r="QAV20" s="117"/>
      <c r="QAW20" s="117"/>
      <c r="QAX20" s="117"/>
      <c r="QAY20" s="117"/>
      <c r="QAZ20" s="117"/>
      <c r="QBA20" s="117"/>
      <c r="QBB20" s="117"/>
      <c r="QBC20" s="117"/>
      <c r="QBD20" s="117"/>
      <c r="QBE20" s="117"/>
      <c r="QBF20" s="117"/>
      <c r="QBG20" s="117"/>
      <c r="QBH20" s="117"/>
      <c r="QBI20" s="117"/>
      <c r="QBJ20" s="117"/>
      <c r="QBK20" s="117"/>
      <c r="QBL20" s="117"/>
      <c r="QBM20" s="117"/>
      <c r="QBN20" s="117"/>
      <c r="QBO20" s="117"/>
      <c r="QBP20" s="117"/>
      <c r="QBQ20" s="117"/>
      <c r="QBR20" s="117"/>
      <c r="QBS20" s="117"/>
      <c r="QBT20" s="117"/>
      <c r="QBU20" s="117"/>
      <c r="QBV20" s="117"/>
      <c r="QBW20" s="117"/>
      <c r="QBX20" s="117"/>
      <c r="QBY20" s="117"/>
      <c r="QBZ20" s="117"/>
      <c r="QCA20" s="117"/>
      <c r="QCB20" s="117"/>
      <c r="QCC20" s="117"/>
      <c r="QCD20" s="117"/>
      <c r="QCE20" s="117"/>
      <c r="QCF20" s="117"/>
      <c r="QCG20" s="117"/>
      <c r="QCH20" s="117"/>
      <c r="QCI20" s="117"/>
      <c r="QCJ20" s="117"/>
      <c r="QCK20" s="117"/>
      <c r="QCL20" s="117"/>
      <c r="QCM20" s="117"/>
      <c r="QCN20" s="117"/>
      <c r="QCO20" s="117"/>
      <c r="QCP20" s="117"/>
      <c r="QCQ20" s="117"/>
      <c r="QCR20" s="117"/>
      <c r="QCS20" s="117"/>
      <c r="QCT20" s="117"/>
      <c r="QCU20" s="117"/>
      <c r="QCV20" s="117"/>
      <c r="QCW20" s="117"/>
      <c r="QCX20" s="117"/>
      <c r="QCY20" s="117"/>
      <c r="QCZ20" s="117"/>
      <c r="QDA20" s="117"/>
      <c r="QDB20" s="117"/>
      <c r="QDC20" s="117"/>
      <c r="QDD20" s="117"/>
      <c r="QDE20" s="117"/>
      <c r="QDF20" s="117"/>
      <c r="QDG20" s="117"/>
      <c r="QDH20" s="117"/>
      <c r="QDI20" s="117"/>
      <c r="QDJ20" s="117"/>
      <c r="QDK20" s="117"/>
      <c r="QDL20" s="117"/>
      <c r="QDM20" s="117"/>
      <c r="QDN20" s="117"/>
      <c r="QDO20" s="117"/>
      <c r="QDP20" s="117"/>
      <c r="QDQ20" s="117"/>
      <c r="QDR20" s="117"/>
      <c r="QDS20" s="117"/>
      <c r="QDT20" s="117"/>
      <c r="QDU20" s="117"/>
      <c r="QDV20" s="117"/>
      <c r="QDW20" s="117"/>
      <c r="QDX20" s="117"/>
      <c r="QDY20" s="117"/>
      <c r="QDZ20" s="117"/>
      <c r="QEA20" s="117"/>
      <c r="QEB20" s="117"/>
      <c r="QEC20" s="117"/>
      <c r="QED20" s="117"/>
      <c r="QEE20" s="117"/>
      <c r="QEF20" s="117"/>
      <c r="QEG20" s="117"/>
      <c r="QEH20" s="117"/>
      <c r="QEI20" s="117"/>
      <c r="QEJ20" s="117"/>
      <c r="QEK20" s="117"/>
      <c r="QEL20" s="117"/>
      <c r="QEM20" s="117"/>
      <c r="QEN20" s="117"/>
      <c r="QEO20" s="117"/>
      <c r="QEP20" s="117"/>
      <c r="QEQ20" s="117"/>
      <c r="QER20" s="117"/>
      <c r="QES20" s="117"/>
      <c r="QET20" s="117"/>
      <c r="QEU20" s="117"/>
      <c r="QEV20" s="117"/>
      <c r="QEW20" s="117"/>
      <c r="QEX20" s="117"/>
      <c r="QEY20" s="117"/>
      <c r="QEZ20" s="117"/>
      <c r="QFA20" s="117"/>
      <c r="QFB20" s="117"/>
      <c r="QFC20" s="117"/>
      <c r="QFD20" s="117"/>
      <c r="QFE20" s="117"/>
      <c r="QFF20" s="117"/>
      <c r="QFG20" s="117"/>
      <c r="QFH20" s="117"/>
      <c r="QFI20" s="117"/>
      <c r="QFJ20" s="117"/>
      <c r="QFK20" s="117"/>
      <c r="QFL20" s="117"/>
      <c r="QFM20" s="117"/>
      <c r="QFN20" s="117"/>
      <c r="QFO20" s="117"/>
      <c r="QFP20" s="117"/>
      <c r="QFQ20" s="117"/>
      <c r="QFR20" s="117"/>
      <c r="QFS20" s="117"/>
      <c r="QFT20" s="117"/>
      <c r="QFU20" s="117"/>
      <c r="QFV20" s="117"/>
      <c r="QFW20" s="117"/>
      <c r="QFX20" s="117"/>
      <c r="QFY20" s="117"/>
      <c r="QFZ20" s="117"/>
      <c r="QGA20" s="117"/>
      <c r="QGB20" s="117"/>
      <c r="QGC20" s="117"/>
      <c r="QGD20" s="117"/>
      <c r="QGE20" s="117"/>
      <c r="QGF20" s="117"/>
      <c r="QGG20" s="117"/>
      <c r="QGH20" s="117"/>
      <c r="QGI20" s="117"/>
      <c r="QGJ20" s="117"/>
      <c r="QGK20" s="117"/>
      <c r="QGL20" s="117"/>
      <c r="QGM20" s="117"/>
      <c r="QGN20" s="117"/>
      <c r="QGO20" s="117"/>
      <c r="QGP20" s="117"/>
      <c r="QGQ20" s="117"/>
      <c r="QGR20" s="117"/>
      <c r="QGS20" s="117"/>
      <c r="QGT20" s="117"/>
      <c r="QGU20" s="117"/>
      <c r="QGV20" s="117"/>
      <c r="QGW20" s="117"/>
      <c r="QGX20" s="117"/>
      <c r="QGY20" s="117"/>
      <c r="QGZ20" s="117"/>
      <c r="QHA20" s="117"/>
      <c r="QHB20" s="117"/>
      <c r="QHC20" s="117"/>
      <c r="QHD20" s="117"/>
      <c r="QHE20" s="117"/>
      <c r="QHF20" s="117"/>
      <c r="QHG20" s="117"/>
      <c r="QHH20" s="117"/>
      <c r="QHI20" s="117"/>
      <c r="QHJ20" s="117"/>
      <c r="QHK20" s="117"/>
      <c r="QHL20" s="117"/>
      <c r="QHM20" s="117"/>
      <c r="QHN20" s="117"/>
      <c r="QHO20" s="117"/>
      <c r="QHP20" s="117"/>
      <c r="QHQ20" s="117"/>
      <c r="QHR20" s="117"/>
      <c r="QHS20" s="117"/>
      <c r="QHT20" s="117"/>
      <c r="QHU20" s="117"/>
      <c r="QHV20" s="117"/>
      <c r="QHW20" s="117"/>
      <c r="QHX20" s="117"/>
      <c r="QHY20" s="117"/>
      <c r="QHZ20" s="117"/>
      <c r="QIA20" s="117"/>
      <c r="QIB20" s="117"/>
      <c r="QIC20" s="117"/>
      <c r="QID20" s="117"/>
      <c r="QIE20" s="117"/>
      <c r="QIF20" s="117"/>
      <c r="QIG20" s="117"/>
      <c r="QIH20" s="117"/>
      <c r="QII20" s="117"/>
      <c r="QIJ20" s="117"/>
      <c r="QIK20" s="117"/>
      <c r="QIL20" s="117"/>
      <c r="QIM20" s="117"/>
      <c r="QIN20" s="117"/>
      <c r="QIO20" s="117"/>
      <c r="QIP20" s="117"/>
      <c r="QIQ20" s="117"/>
      <c r="QIR20" s="117"/>
      <c r="QIS20" s="117"/>
      <c r="QIT20" s="117"/>
      <c r="QIU20" s="117"/>
      <c r="QIV20" s="117"/>
      <c r="QIW20" s="117"/>
      <c r="QIX20" s="117"/>
      <c r="QIY20" s="117"/>
      <c r="QIZ20" s="117"/>
      <c r="QJA20" s="117"/>
      <c r="QJB20" s="117"/>
      <c r="QJC20" s="117"/>
      <c r="QJD20" s="117"/>
      <c r="QJE20" s="117"/>
      <c r="QJF20" s="117"/>
      <c r="QJG20" s="117"/>
      <c r="QJH20" s="117"/>
      <c r="QJI20" s="117"/>
      <c r="QJJ20" s="117"/>
      <c r="QJK20" s="117"/>
      <c r="QJL20" s="117"/>
      <c r="QJM20" s="117"/>
      <c r="QJN20" s="117"/>
      <c r="QJO20" s="117"/>
      <c r="QJP20" s="117"/>
      <c r="QJQ20" s="117"/>
      <c r="QJR20" s="117"/>
      <c r="QJS20" s="117"/>
      <c r="QJT20" s="117"/>
      <c r="QJU20" s="117"/>
      <c r="QJV20" s="117"/>
      <c r="QJW20" s="117"/>
      <c r="QJX20" s="117"/>
      <c r="QJY20" s="117"/>
      <c r="QJZ20" s="117"/>
      <c r="QKA20" s="117"/>
      <c r="QKB20" s="117"/>
      <c r="QKC20" s="117"/>
      <c r="QKD20" s="117"/>
      <c r="QKE20" s="117"/>
      <c r="QKF20" s="117"/>
      <c r="QKG20" s="117"/>
      <c r="QKH20" s="117"/>
      <c r="QKI20" s="117"/>
      <c r="QKJ20" s="117"/>
      <c r="QKK20" s="117"/>
      <c r="QKL20" s="117"/>
      <c r="QKM20" s="117"/>
      <c r="QKN20" s="117"/>
      <c r="QKO20" s="117"/>
      <c r="QKP20" s="117"/>
      <c r="QKQ20" s="117"/>
      <c r="QKR20" s="117"/>
      <c r="QKS20" s="117"/>
      <c r="QKT20" s="117"/>
      <c r="QKU20" s="117"/>
      <c r="QKV20" s="117"/>
      <c r="QKW20" s="117"/>
      <c r="QKX20" s="117"/>
      <c r="QKY20" s="117"/>
      <c r="QKZ20" s="117"/>
      <c r="QLA20" s="117"/>
      <c r="QLB20" s="117"/>
      <c r="QLC20" s="117"/>
      <c r="QLD20" s="117"/>
      <c r="QLE20" s="117"/>
      <c r="QLF20" s="117"/>
      <c r="QLG20" s="117"/>
      <c r="QLH20" s="117"/>
      <c r="QLI20" s="117"/>
      <c r="QLJ20" s="117"/>
      <c r="QLK20" s="117"/>
      <c r="QLL20" s="117"/>
      <c r="QLM20" s="117"/>
      <c r="QLN20" s="117"/>
      <c r="QLO20" s="117"/>
      <c r="QLP20" s="117"/>
      <c r="QLQ20" s="117"/>
      <c r="QLR20" s="117"/>
      <c r="QLS20" s="117"/>
      <c r="QLT20" s="117"/>
      <c r="QLU20" s="117"/>
      <c r="QLV20" s="117"/>
      <c r="QLW20" s="117"/>
      <c r="QLX20" s="117"/>
      <c r="QLY20" s="117"/>
      <c r="QLZ20" s="117"/>
      <c r="QMA20" s="117"/>
      <c r="QMB20" s="117"/>
      <c r="QMC20" s="117"/>
      <c r="QMD20" s="117"/>
      <c r="QME20" s="117"/>
      <c r="QMF20" s="117"/>
      <c r="QMG20" s="117"/>
      <c r="QMH20" s="117"/>
      <c r="QMI20" s="117"/>
      <c r="QMJ20" s="117"/>
      <c r="QMK20" s="117"/>
      <c r="QML20" s="117"/>
      <c r="QMM20" s="117"/>
      <c r="QMN20" s="117"/>
      <c r="QMO20" s="117"/>
      <c r="QMP20" s="117"/>
      <c r="QMQ20" s="117"/>
      <c r="QMR20" s="117"/>
      <c r="QMS20" s="117"/>
      <c r="QMT20" s="117"/>
      <c r="QMU20" s="117"/>
      <c r="QMV20" s="117"/>
      <c r="QMW20" s="117"/>
      <c r="QMX20" s="117"/>
      <c r="QMY20" s="117"/>
      <c r="QMZ20" s="117"/>
      <c r="QNA20" s="117"/>
      <c r="QNB20" s="117"/>
      <c r="QNC20" s="117"/>
      <c r="QND20" s="117"/>
      <c r="QNE20" s="117"/>
      <c r="QNF20" s="117"/>
      <c r="QNG20" s="117"/>
      <c r="QNH20" s="117"/>
      <c r="QNI20" s="117"/>
      <c r="QNJ20" s="117"/>
      <c r="QNK20" s="117"/>
      <c r="QNL20" s="117"/>
      <c r="QNM20" s="117"/>
      <c r="QNN20" s="117"/>
      <c r="QNO20" s="117"/>
      <c r="QNP20" s="117"/>
      <c r="QNQ20" s="117"/>
      <c r="QNR20" s="117"/>
      <c r="QNS20" s="117"/>
      <c r="QNT20" s="117"/>
      <c r="QNU20" s="117"/>
      <c r="QNV20" s="117"/>
      <c r="QNW20" s="117"/>
      <c r="QNX20" s="117"/>
      <c r="QNY20" s="117"/>
      <c r="QNZ20" s="117"/>
      <c r="QOA20" s="117"/>
      <c r="QOB20" s="117"/>
      <c r="QOC20" s="117"/>
      <c r="QOD20" s="117"/>
      <c r="QOE20" s="117"/>
      <c r="QOF20" s="117"/>
      <c r="QOG20" s="117"/>
      <c r="QOH20" s="117"/>
      <c r="QOI20" s="117"/>
      <c r="QOJ20" s="117"/>
      <c r="QOK20" s="117"/>
      <c r="QOL20" s="117"/>
      <c r="QOM20" s="117"/>
      <c r="QON20" s="117"/>
      <c r="QOO20" s="117"/>
      <c r="QOP20" s="117"/>
      <c r="QOQ20" s="117"/>
      <c r="QOR20" s="117"/>
      <c r="QOS20" s="117"/>
      <c r="QOT20" s="117"/>
      <c r="QOU20" s="117"/>
      <c r="QOV20" s="117"/>
      <c r="QOW20" s="117"/>
      <c r="QOX20" s="117"/>
      <c r="QOY20" s="117"/>
      <c r="QOZ20" s="117"/>
      <c r="QPA20" s="117"/>
      <c r="QPB20" s="117"/>
      <c r="QPC20" s="117"/>
      <c r="QPD20" s="117"/>
      <c r="QPE20" s="117"/>
      <c r="QPF20" s="117"/>
      <c r="QPG20" s="117"/>
      <c r="QPH20" s="117"/>
      <c r="QPI20" s="117"/>
      <c r="QPJ20" s="117"/>
      <c r="QPK20" s="117"/>
      <c r="QPL20" s="117"/>
      <c r="QPM20" s="117"/>
      <c r="QPN20" s="117"/>
      <c r="QPO20" s="117"/>
      <c r="QPP20" s="117"/>
      <c r="QPQ20" s="117"/>
      <c r="QPR20" s="117"/>
      <c r="QPS20" s="117"/>
      <c r="QPT20" s="117"/>
      <c r="QPU20" s="117"/>
      <c r="QPV20" s="117"/>
      <c r="QPW20" s="117"/>
      <c r="QPX20" s="117"/>
      <c r="QPY20" s="117"/>
      <c r="QPZ20" s="117"/>
      <c r="QQA20" s="117"/>
      <c r="QQB20" s="117"/>
      <c r="QQC20" s="117"/>
      <c r="QQD20" s="117"/>
      <c r="QQE20" s="117"/>
      <c r="QQF20" s="117"/>
      <c r="QQG20" s="117"/>
      <c r="QQH20" s="117"/>
      <c r="QQI20" s="117"/>
      <c r="QQJ20" s="117"/>
      <c r="QQK20" s="117"/>
      <c r="QQL20" s="117"/>
      <c r="QQM20" s="117"/>
      <c r="QQN20" s="117"/>
      <c r="QQO20" s="117"/>
      <c r="QQP20" s="117"/>
      <c r="QQQ20" s="117"/>
      <c r="QQR20" s="117"/>
      <c r="QQS20" s="117"/>
      <c r="QQT20" s="117"/>
      <c r="QQU20" s="117"/>
      <c r="QQV20" s="117"/>
      <c r="QQW20" s="117"/>
      <c r="QQX20" s="117"/>
      <c r="QQY20" s="117"/>
      <c r="QQZ20" s="117"/>
      <c r="QRA20" s="117"/>
      <c r="QRB20" s="117"/>
      <c r="QRC20" s="117"/>
      <c r="QRD20" s="117"/>
      <c r="QRE20" s="117"/>
      <c r="QRF20" s="117"/>
      <c r="QRG20" s="117"/>
      <c r="QRH20" s="117"/>
      <c r="QRI20" s="117"/>
      <c r="QRJ20" s="117"/>
      <c r="QRK20" s="117"/>
      <c r="QRL20" s="117"/>
      <c r="QRM20" s="117"/>
      <c r="QRN20" s="117"/>
      <c r="QRO20" s="117"/>
      <c r="QRP20" s="117"/>
      <c r="QRQ20" s="117"/>
      <c r="QRR20" s="117"/>
      <c r="QRS20" s="117"/>
      <c r="QRT20" s="117"/>
      <c r="QRU20" s="117"/>
      <c r="QRV20" s="117"/>
      <c r="QRW20" s="117"/>
      <c r="QRX20" s="117"/>
      <c r="QRY20" s="117"/>
      <c r="QRZ20" s="117"/>
      <c r="QSA20" s="117"/>
      <c r="QSB20" s="117"/>
      <c r="QSC20" s="117"/>
      <c r="QSD20" s="117"/>
      <c r="QSE20" s="117"/>
      <c r="QSF20" s="117"/>
      <c r="QSG20" s="117"/>
      <c r="QSH20" s="117"/>
      <c r="QSI20" s="117"/>
      <c r="QSJ20" s="117"/>
      <c r="QSK20" s="117"/>
      <c r="QSL20" s="117"/>
      <c r="QSM20" s="117"/>
      <c r="QSN20" s="117"/>
      <c r="QSO20" s="117"/>
      <c r="QSP20" s="117"/>
      <c r="QSQ20" s="117"/>
      <c r="QSR20" s="117"/>
      <c r="QSS20" s="117"/>
      <c r="QST20" s="117"/>
      <c r="QSU20" s="117"/>
      <c r="QSV20" s="117"/>
      <c r="QSW20" s="117"/>
      <c r="QSX20" s="117"/>
      <c r="QSY20" s="117"/>
      <c r="QSZ20" s="117"/>
      <c r="QTA20" s="117"/>
      <c r="QTB20" s="117"/>
      <c r="QTC20" s="117"/>
      <c r="QTD20" s="117"/>
      <c r="QTE20" s="117"/>
      <c r="QTF20" s="117"/>
      <c r="QTG20" s="117"/>
      <c r="QTH20" s="117"/>
      <c r="QTI20" s="117"/>
      <c r="QTJ20" s="117"/>
      <c r="QTK20" s="117"/>
      <c r="QTL20" s="117"/>
      <c r="QTM20" s="117"/>
      <c r="QTN20" s="117"/>
      <c r="QTO20" s="117"/>
      <c r="QTP20" s="117"/>
      <c r="QTQ20" s="117"/>
      <c r="QTR20" s="117"/>
      <c r="QTS20" s="117"/>
      <c r="QTT20" s="117"/>
      <c r="QTU20" s="117"/>
      <c r="QTV20" s="117"/>
      <c r="QTW20" s="117"/>
      <c r="QTX20" s="117"/>
      <c r="QTY20" s="117"/>
      <c r="QTZ20" s="117"/>
      <c r="QUA20" s="117"/>
      <c r="QUB20" s="117"/>
      <c r="QUC20" s="117"/>
      <c r="QUD20" s="117"/>
      <c r="QUE20" s="117"/>
      <c r="QUF20" s="117"/>
      <c r="QUG20" s="117"/>
      <c r="QUH20" s="117"/>
      <c r="QUI20" s="117"/>
      <c r="QUJ20" s="117"/>
      <c r="QUK20" s="117"/>
      <c r="QUL20" s="117"/>
      <c r="QUM20" s="117"/>
      <c r="QUN20" s="117"/>
      <c r="QUO20" s="117"/>
      <c r="QUP20" s="117"/>
      <c r="QUQ20" s="117"/>
      <c r="QUR20" s="117"/>
      <c r="QUS20" s="117"/>
      <c r="QUT20" s="117"/>
      <c r="QUU20" s="117"/>
      <c r="QUV20" s="117"/>
      <c r="QUW20" s="117"/>
      <c r="QUX20" s="117"/>
      <c r="QUY20" s="117"/>
      <c r="QUZ20" s="117"/>
      <c r="QVA20" s="117"/>
      <c r="QVB20" s="117"/>
      <c r="QVC20" s="117"/>
      <c r="QVD20" s="117"/>
      <c r="QVE20" s="117"/>
      <c r="QVF20" s="117"/>
      <c r="QVG20" s="117"/>
      <c r="QVH20" s="117"/>
      <c r="QVI20" s="117"/>
      <c r="QVJ20" s="117"/>
      <c r="QVK20" s="117"/>
      <c r="QVL20" s="117"/>
      <c r="QVM20" s="117"/>
      <c r="QVN20" s="117"/>
      <c r="QVO20" s="117"/>
      <c r="QVP20" s="117"/>
      <c r="QVQ20" s="117"/>
      <c r="QVR20" s="117"/>
      <c r="QVS20" s="117"/>
      <c r="QVT20" s="117"/>
      <c r="QVU20" s="117"/>
      <c r="QVV20" s="117"/>
      <c r="QVW20" s="117"/>
      <c r="QVX20" s="117"/>
      <c r="QVY20" s="117"/>
      <c r="QVZ20" s="117"/>
      <c r="QWA20" s="117"/>
      <c r="QWB20" s="117"/>
      <c r="QWC20" s="117"/>
      <c r="QWD20" s="117"/>
      <c r="QWE20" s="117"/>
      <c r="QWF20" s="117"/>
      <c r="QWG20" s="117"/>
      <c r="QWH20" s="117"/>
      <c r="QWI20" s="117"/>
      <c r="QWJ20" s="117"/>
      <c r="QWK20" s="117"/>
      <c r="QWL20" s="117"/>
      <c r="QWM20" s="117"/>
      <c r="QWN20" s="117"/>
      <c r="QWO20" s="117"/>
      <c r="QWP20" s="117"/>
      <c r="QWQ20" s="117"/>
      <c r="QWR20" s="117"/>
      <c r="QWS20" s="117"/>
      <c r="QWT20" s="117"/>
      <c r="QWU20" s="117"/>
      <c r="QWV20" s="117"/>
      <c r="QWW20" s="117"/>
      <c r="QWX20" s="117"/>
      <c r="QWY20" s="117"/>
      <c r="QWZ20" s="117"/>
      <c r="QXA20" s="117"/>
      <c r="QXB20" s="117"/>
      <c r="QXC20" s="117"/>
      <c r="QXD20" s="117"/>
      <c r="QXE20" s="117"/>
      <c r="QXF20" s="117"/>
      <c r="QXG20" s="117"/>
      <c r="QXH20" s="117"/>
      <c r="QXI20" s="117"/>
      <c r="QXJ20" s="117"/>
      <c r="QXK20" s="117"/>
      <c r="QXL20" s="117"/>
      <c r="QXM20" s="117"/>
      <c r="QXN20" s="117"/>
      <c r="QXO20" s="117"/>
      <c r="QXP20" s="117"/>
      <c r="QXQ20" s="117"/>
      <c r="QXR20" s="117"/>
      <c r="QXS20" s="117"/>
      <c r="QXT20" s="117"/>
      <c r="QXU20" s="117"/>
      <c r="QXV20" s="117"/>
      <c r="QXW20" s="117"/>
      <c r="QXX20" s="117"/>
      <c r="QXY20" s="117"/>
      <c r="QXZ20" s="117"/>
      <c r="QYA20" s="117"/>
      <c r="QYB20" s="117"/>
      <c r="QYC20" s="117"/>
      <c r="QYD20" s="117"/>
      <c r="QYE20" s="117"/>
      <c r="QYF20" s="117"/>
      <c r="QYG20" s="117"/>
      <c r="QYH20" s="117"/>
      <c r="QYI20" s="117"/>
      <c r="QYJ20" s="117"/>
      <c r="QYK20" s="117"/>
      <c r="QYL20" s="117"/>
      <c r="QYM20" s="117"/>
      <c r="QYN20" s="117"/>
      <c r="QYO20" s="117"/>
      <c r="QYP20" s="117"/>
      <c r="QYQ20" s="117"/>
      <c r="QYR20" s="117"/>
      <c r="QYS20" s="117"/>
      <c r="QYT20" s="117"/>
      <c r="QYU20" s="117"/>
      <c r="QYV20" s="117"/>
      <c r="QYW20" s="117"/>
      <c r="QYX20" s="117"/>
      <c r="QYY20" s="117"/>
      <c r="QYZ20" s="117"/>
      <c r="QZA20" s="117"/>
      <c r="QZB20" s="117"/>
      <c r="QZC20" s="117"/>
      <c r="QZD20" s="117"/>
      <c r="QZE20" s="117"/>
      <c r="QZF20" s="117"/>
      <c r="QZG20" s="117"/>
      <c r="QZH20" s="117"/>
      <c r="QZI20" s="117"/>
      <c r="QZJ20" s="117"/>
      <c r="QZK20" s="117"/>
      <c r="QZL20" s="117"/>
      <c r="QZM20" s="117"/>
      <c r="QZN20" s="117"/>
      <c r="QZO20" s="117"/>
      <c r="QZP20" s="117"/>
      <c r="QZQ20" s="117"/>
      <c r="QZR20" s="117"/>
      <c r="QZS20" s="117"/>
      <c r="QZT20" s="117"/>
      <c r="QZU20" s="117"/>
      <c r="QZV20" s="117"/>
      <c r="QZW20" s="117"/>
      <c r="QZX20" s="117"/>
      <c r="QZY20" s="117"/>
      <c r="QZZ20" s="117"/>
      <c r="RAA20" s="117"/>
      <c r="RAB20" s="117"/>
      <c r="RAC20" s="117"/>
      <c r="RAD20" s="117"/>
      <c r="RAE20" s="117"/>
      <c r="RAF20" s="117"/>
      <c r="RAG20" s="117"/>
      <c r="RAH20" s="117"/>
      <c r="RAI20" s="117"/>
      <c r="RAJ20" s="117"/>
      <c r="RAK20" s="117"/>
      <c r="RAL20" s="117"/>
      <c r="RAM20" s="117"/>
      <c r="RAN20" s="117"/>
      <c r="RAO20" s="117"/>
      <c r="RAP20" s="117"/>
      <c r="RAQ20" s="117"/>
      <c r="RAR20" s="117"/>
      <c r="RAS20" s="117"/>
      <c r="RAT20" s="117"/>
      <c r="RAU20" s="117"/>
      <c r="RAV20" s="117"/>
      <c r="RAW20" s="117"/>
      <c r="RAX20" s="117"/>
      <c r="RAY20" s="117"/>
      <c r="RAZ20" s="117"/>
      <c r="RBA20" s="117"/>
      <c r="RBB20" s="117"/>
      <c r="RBC20" s="117"/>
      <c r="RBD20" s="117"/>
      <c r="RBE20" s="117"/>
      <c r="RBF20" s="117"/>
      <c r="RBG20" s="117"/>
      <c r="RBH20" s="117"/>
      <c r="RBI20" s="117"/>
      <c r="RBJ20" s="117"/>
      <c r="RBK20" s="117"/>
      <c r="RBL20" s="117"/>
      <c r="RBM20" s="117"/>
      <c r="RBN20" s="117"/>
      <c r="RBO20" s="117"/>
      <c r="RBP20" s="117"/>
      <c r="RBQ20" s="117"/>
      <c r="RBR20" s="117"/>
      <c r="RBS20" s="117"/>
      <c r="RBT20" s="117"/>
      <c r="RBU20" s="117"/>
      <c r="RBV20" s="117"/>
      <c r="RBW20" s="117"/>
      <c r="RBX20" s="117"/>
      <c r="RBY20" s="117"/>
      <c r="RBZ20" s="117"/>
      <c r="RCA20" s="117"/>
      <c r="RCB20" s="117"/>
      <c r="RCC20" s="117"/>
      <c r="RCD20" s="117"/>
      <c r="RCE20" s="117"/>
      <c r="RCF20" s="117"/>
      <c r="RCG20" s="117"/>
      <c r="RCH20" s="117"/>
      <c r="RCI20" s="117"/>
      <c r="RCJ20" s="117"/>
      <c r="RCK20" s="117"/>
      <c r="RCL20" s="117"/>
      <c r="RCM20" s="117"/>
      <c r="RCN20" s="117"/>
      <c r="RCO20" s="117"/>
      <c r="RCP20" s="117"/>
      <c r="RCQ20" s="117"/>
      <c r="RCR20" s="117"/>
      <c r="RCS20" s="117"/>
      <c r="RCT20" s="117"/>
      <c r="RCU20" s="117"/>
      <c r="RCV20" s="117"/>
      <c r="RCW20" s="117"/>
      <c r="RCX20" s="117"/>
      <c r="RCY20" s="117"/>
      <c r="RCZ20" s="117"/>
      <c r="RDA20" s="117"/>
      <c r="RDB20" s="117"/>
      <c r="RDC20" s="117"/>
      <c r="RDD20" s="117"/>
      <c r="RDE20" s="117"/>
      <c r="RDF20" s="117"/>
      <c r="RDG20" s="117"/>
      <c r="RDH20" s="117"/>
      <c r="RDI20" s="117"/>
      <c r="RDJ20" s="117"/>
      <c r="RDK20" s="117"/>
      <c r="RDL20" s="117"/>
      <c r="RDM20" s="117"/>
      <c r="RDN20" s="117"/>
      <c r="RDO20" s="117"/>
      <c r="RDP20" s="117"/>
      <c r="RDQ20" s="117"/>
      <c r="RDR20" s="117"/>
      <c r="RDS20" s="117"/>
      <c r="RDT20" s="117"/>
      <c r="RDU20" s="117"/>
      <c r="RDV20" s="117"/>
      <c r="RDW20" s="117"/>
      <c r="RDX20" s="117"/>
      <c r="RDY20" s="117"/>
      <c r="RDZ20" s="117"/>
      <c r="REA20" s="117"/>
      <c r="REB20" s="117"/>
      <c r="REC20" s="117"/>
      <c r="RED20" s="117"/>
      <c r="REE20" s="117"/>
      <c r="REF20" s="117"/>
      <c r="REG20" s="117"/>
      <c r="REH20" s="117"/>
      <c r="REI20" s="117"/>
      <c r="REJ20" s="117"/>
      <c r="REK20" s="117"/>
      <c r="REL20" s="117"/>
      <c r="REM20" s="117"/>
      <c r="REN20" s="117"/>
      <c r="REO20" s="117"/>
      <c r="REP20" s="117"/>
      <c r="REQ20" s="117"/>
      <c r="RER20" s="117"/>
      <c r="RES20" s="117"/>
      <c r="RET20" s="117"/>
      <c r="REU20" s="117"/>
      <c r="REV20" s="117"/>
      <c r="REW20" s="117"/>
      <c r="REX20" s="117"/>
      <c r="REY20" s="117"/>
      <c r="REZ20" s="117"/>
      <c r="RFA20" s="117"/>
      <c r="RFB20" s="117"/>
      <c r="RFC20" s="117"/>
      <c r="RFD20" s="117"/>
      <c r="RFE20" s="117"/>
      <c r="RFF20" s="117"/>
      <c r="RFG20" s="117"/>
      <c r="RFH20" s="117"/>
      <c r="RFI20" s="117"/>
      <c r="RFJ20" s="117"/>
      <c r="RFK20" s="117"/>
      <c r="RFL20" s="117"/>
      <c r="RFM20" s="117"/>
      <c r="RFN20" s="117"/>
      <c r="RFO20" s="117"/>
      <c r="RFP20" s="117"/>
      <c r="RFQ20" s="117"/>
      <c r="RFR20" s="117"/>
      <c r="RFS20" s="117"/>
      <c r="RFT20" s="117"/>
      <c r="RFU20" s="117"/>
      <c r="RFV20" s="117"/>
      <c r="RFW20" s="117"/>
      <c r="RFX20" s="117"/>
      <c r="RFY20" s="117"/>
      <c r="RFZ20" s="117"/>
      <c r="RGA20" s="117"/>
      <c r="RGB20" s="117"/>
      <c r="RGC20" s="117"/>
      <c r="RGD20" s="117"/>
      <c r="RGE20" s="117"/>
      <c r="RGF20" s="117"/>
      <c r="RGG20" s="117"/>
      <c r="RGH20" s="117"/>
      <c r="RGI20" s="117"/>
      <c r="RGJ20" s="117"/>
      <c r="RGK20" s="117"/>
      <c r="RGL20" s="117"/>
      <c r="RGM20" s="117"/>
      <c r="RGN20" s="117"/>
      <c r="RGO20" s="117"/>
      <c r="RGP20" s="117"/>
      <c r="RGQ20" s="117"/>
      <c r="RGR20" s="117"/>
      <c r="RGS20" s="117"/>
      <c r="RGT20" s="117"/>
      <c r="RGU20" s="117"/>
      <c r="RGV20" s="117"/>
      <c r="RGW20" s="117"/>
      <c r="RGX20" s="117"/>
      <c r="RGY20" s="117"/>
      <c r="RGZ20" s="117"/>
      <c r="RHA20" s="117"/>
      <c r="RHB20" s="117"/>
      <c r="RHC20" s="117"/>
      <c r="RHD20" s="117"/>
      <c r="RHE20" s="117"/>
      <c r="RHF20" s="117"/>
      <c r="RHG20" s="117"/>
      <c r="RHH20" s="117"/>
      <c r="RHI20" s="117"/>
      <c r="RHJ20" s="117"/>
      <c r="RHK20" s="117"/>
      <c r="RHL20" s="117"/>
      <c r="RHM20" s="117"/>
      <c r="RHN20" s="117"/>
      <c r="RHO20" s="117"/>
      <c r="RHP20" s="117"/>
      <c r="RHQ20" s="117"/>
      <c r="RHR20" s="117"/>
      <c r="RHS20" s="117"/>
      <c r="RHT20" s="117"/>
      <c r="RHU20" s="117"/>
      <c r="RHV20" s="117"/>
      <c r="RHW20" s="117"/>
      <c r="RHX20" s="117"/>
      <c r="RHY20" s="117"/>
      <c r="RHZ20" s="117"/>
      <c r="RIA20" s="117"/>
      <c r="RIB20" s="117"/>
      <c r="RIC20" s="117"/>
      <c r="RID20" s="117"/>
      <c r="RIE20" s="117"/>
      <c r="RIF20" s="117"/>
      <c r="RIG20" s="117"/>
      <c r="RIH20" s="117"/>
      <c r="RII20" s="117"/>
      <c r="RIJ20" s="117"/>
      <c r="RIK20" s="117"/>
      <c r="RIL20" s="117"/>
      <c r="RIM20" s="117"/>
      <c r="RIN20" s="117"/>
      <c r="RIO20" s="117"/>
      <c r="RIP20" s="117"/>
      <c r="RIQ20" s="117"/>
      <c r="RIR20" s="117"/>
      <c r="RIS20" s="117"/>
      <c r="RIT20" s="117"/>
      <c r="RIU20" s="117"/>
      <c r="RIV20" s="117"/>
      <c r="RIW20" s="117"/>
      <c r="RIX20" s="117"/>
      <c r="RIY20" s="117"/>
      <c r="RIZ20" s="117"/>
      <c r="RJA20" s="117"/>
      <c r="RJB20" s="117"/>
      <c r="RJC20" s="117"/>
      <c r="RJD20" s="117"/>
      <c r="RJE20" s="117"/>
      <c r="RJF20" s="117"/>
      <c r="RJG20" s="117"/>
      <c r="RJH20" s="117"/>
      <c r="RJI20" s="117"/>
      <c r="RJJ20" s="117"/>
      <c r="RJK20" s="117"/>
      <c r="RJL20" s="117"/>
      <c r="RJM20" s="117"/>
      <c r="RJN20" s="117"/>
      <c r="RJO20" s="117"/>
      <c r="RJP20" s="117"/>
      <c r="RJQ20" s="117"/>
      <c r="RJR20" s="117"/>
      <c r="RJS20" s="117"/>
      <c r="RJT20" s="117"/>
      <c r="RJU20" s="117"/>
      <c r="RJV20" s="117"/>
      <c r="RJW20" s="117"/>
      <c r="RJX20" s="117"/>
      <c r="RJY20" s="117"/>
      <c r="RJZ20" s="117"/>
      <c r="RKA20" s="117"/>
      <c r="RKB20" s="117"/>
      <c r="RKC20" s="117"/>
      <c r="RKD20" s="117"/>
      <c r="RKE20" s="117"/>
      <c r="RKF20" s="117"/>
      <c r="RKG20" s="117"/>
      <c r="RKH20" s="117"/>
      <c r="RKI20" s="117"/>
      <c r="RKJ20" s="117"/>
      <c r="RKK20" s="117"/>
      <c r="RKL20" s="117"/>
      <c r="RKM20" s="117"/>
      <c r="RKN20" s="117"/>
      <c r="RKO20" s="117"/>
      <c r="RKP20" s="117"/>
      <c r="RKQ20" s="117"/>
      <c r="RKR20" s="117"/>
      <c r="RKS20" s="117"/>
      <c r="RKT20" s="117"/>
      <c r="RKU20" s="117"/>
      <c r="RKV20" s="117"/>
      <c r="RKW20" s="117"/>
      <c r="RKX20" s="117"/>
      <c r="RKY20" s="117"/>
      <c r="RKZ20" s="117"/>
      <c r="RLA20" s="117"/>
      <c r="RLB20" s="117"/>
      <c r="RLC20" s="117"/>
      <c r="RLD20" s="117"/>
      <c r="RLE20" s="117"/>
      <c r="RLF20" s="117"/>
      <c r="RLG20" s="117"/>
      <c r="RLH20" s="117"/>
      <c r="RLI20" s="117"/>
      <c r="RLJ20" s="117"/>
      <c r="RLK20" s="117"/>
      <c r="RLL20" s="117"/>
      <c r="RLM20" s="117"/>
      <c r="RLN20" s="117"/>
      <c r="RLO20" s="117"/>
      <c r="RLP20" s="117"/>
      <c r="RLQ20" s="117"/>
      <c r="RLR20" s="117"/>
      <c r="RLS20" s="117"/>
      <c r="RLT20" s="117"/>
      <c r="RLU20" s="117"/>
      <c r="RLV20" s="117"/>
      <c r="RLW20" s="117"/>
      <c r="RLX20" s="117"/>
      <c r="RLY20" s="117"/>
      <c r="RLZ20" s="117"/>
      <c r="RMA20" s="117"/>
      <c r="RMB20" s="117"/>
      <c r="RMC20" s="117"/>
      <c r="RMD20" s="117"/>
      <c r="RME20" s="117"/>
      <c r="RMF20" s="117"/>
      <c r="RMG20" s="117"/>
      <c r="RMH20" s="117"/>
      <c r="RMI20" s="117"/>
      <c r="RMJ20" s="117"/>
      <c r="RMK20" s="117"/>
      <c r="RML20" s="117"/>
      <c r="RMM20" s="117"/>
      <c r="RMN20" s="117"/>
      <c r="RMO20" s="117"/>
      <c r="RMP20" s="117"/>
      <c r="RMQ20" s="117"/>
      <c r="RMR20" s="117"/>
      <c r="RMS20" s="117"/>
      <c r="RMT20" s="117"/>
      <c r="RMU20" s="117"/>
      <c r="RMV20" s="117"/>
      <c r="RMW20" s="117"/>
      <c r="RMX20" s="117"/>
      <c r="RMY20" s="117"/>
      <c r="RMZ20" s="117"/>
      <c r="RNA20" s="117"/>
      <c r="RNB20" s="117"/>
      <c r="RNC20" s="117"/>
      <c r="RND20" s="117"/>
      <c r="RNE20" s="117"/>
      <c r="RNF20" s="117"/>
      <c r="RNG20" s="117"/>
      <c r="RNH20" s="117"/>
      <c r="RNI20" s="117"/>
      <c r="RNJ20" s="117"/>
      <c r="RNK20" s="117"/>
      <c r="RNL20" s="117"/>
      <c r="RNM20" s="117"/>
      <c r="RNN20" s="117"/>
      <c r="RNO20" s="117"/>
      <c r="RNP20" s="117"/>
      <c r="RNQ20" s="117"/>
      <c r="RNR20" s="117"/>
      <c r="RNS20" s="117"/>
      <c r="RNT20" s="117"/>
      <c r="RNU20" s="117"/>
      <c r="RNV20" s="117"/>
      <c r="RNW20" s="117"/>
      <c r="RNX20" s="117"/>
      <c r="RNY20" s="117"/>
      <c r="RNZ20" s="117"/>
      <c r="ROA20" s="117"/>
      <c r="ROB20" s="117"/>
      <c r="ROC20" s="117"/>
      <c r="ROD20" s="117"/>
      <c r="ROE20" s="117"/>
      <c r="ROF20" s="117"/>
      <c r="ROG20" s="117"/>
      <c r="ROH20" s="117"/>
      <c r="ROI20" s="117"/>
      <c r="ROJ20" s="117"/>
      <c r="ROK20" s="117"/>
      <c r="ROL20" s="117"/>
      <c r="ROM20" s="117"/>
      <c r="RON20" s="117"/>
      <c r="ROO20" s="117"/>
      <c r="ROP20" s="117"/>
      <c r="ROQ20" s="117"/>
      <c r="ROR20" s="117"/>
      <c r="ROS20" s="117"/>
      <c r="ROT20" s="117"/>
      <c r="ROU20" s="117"/>
      <c r="ROV20" s="117"/>
      <c r="ROW20" s="117"/>
      <c r="ROX20" s="117"/>
      <c r="ROY20" s="117"/>
      <c r="ROZ20" s="117"/>
      <c r="RPA20" s="117"/>
      <c r="RPB20" s="117"/>
      <c r="RPC20" s="117"/>
      <c r="RPD20" s="117"/>
      <c r="RPE20" s="117"/>
      <c r="RPF20" s="117"/>
      <c r="RPG20" s="117"/>
      <c r="RPH20" s="117"/>
      <c r="RPI20" s="117"/>
      <c r="RPJ20" s="117"/>
      <c r="RPK20" s="117"/>
      <c r="RPL20" s="117"/>
      <c r="RPM20" s="117"/>
      <c r="RPN20" s="117"/>
      <c r="RPO20" s="117"/>
      <c r="RPP20" s="117"/>
      <c r="RPQ20" s="117"/>
      <c r="RPR20" s="117"/>
      <c r="RPS20" s="117"/>
      <c r="RPT20" s="117"/>
      <c r="RPU20" s="117"/>
      <c r="RPV20" s="117"/>
      <c r="RPW20" s="117"/>
      <c r="RPX20" s="117"/>
      <c r="RPY20" s="117"/>
      <c r="RPZ20" s="117"/>
      <c r="RQA20" s="117"/>
      <c r="RQB20" s="117"/>
      <c r="RQC20" s="117"/>
      <c r="RQD20" s="117"/>
      <c r="RQE20" s="117"/>
      <c r="RQF20" s="117"/>
      <c r="RQG20" s="117"/>
      <c r="RQH20" s="117"/>
      <c r="RQI20" s="117"/>
      <c r="RQJ20" s="117"/>
      <c r="RQK20" s="117"/>
      <c r="RQL20" s="117"/>
      <c r="RQM20" s="117"/>
      <c r="RQN20" s="117"/>
      <c r="RQO20" s="117"/>
      <c r="RQP20" s="117"/>
      <c r="RQQ20" s="117"/>
      <c r="RQR20" s="117"/>
      <c r="RQS20" s="117"/>
      <c r="RQT20" s="117"/>
      <c r="RQU20" s="117"/>
      <c r="RQV20" s="117"/>
      <c r="RQW20" s="117"/>
      <c r="RQX20" s="117"/>
      <c r="RQY20" s="117"/>
      <c r="RQZ20" s="117"/>
      <c r="RRA20" s="117"/>
      <c r="RRB20" s="117"/>
      <c r="RRC20" s="117"/>
      <c r="RRD20" s="117"/>
      <c r="RRE20" s="117"/>
      <c r="RRF20" s="117"/>
      <c r="RRG20" s="117"/>
      <c r="RRH20" s="117"/>
      <c r="RRI20" s="117"/>
      <c r="RRJ20" s="117"/>
      <c r="RRK20" s="117"/>
      <c r="RRL20" s="117"/>
      <c r="RRM20" s="117"/>
      <c r="RRN20" s="117"/>
      <c r="RRO20" s="117"/>
      <c r="RRP20" s="117"/>
      <c r="RRQ20" s="117"/>
      <c r="RRR20" s="117"/>
      <c r="RRS20" s="117"/>
      <c r="RRT20" s="117"/>
      <c r="RRU20" s="117"/>
      <c r="RRV20" s="117"/>
      <c r="RRW20" s="117"/>
      <c r="RRX20" s="117"/>
      <c r="RRY20" s="117"/>
      <c r="RRZ20" s="117"/>
      <c r="RSA20" s="117"/>
      <c r="RSB20" s="117"/>
      <c r="RSC20" s="117"/>
      <c r="RSD20" s="117"/>
      <c r="RSE20" s="117"/>
      <c r="RSF20" s="117"/>
      <c r="RSG20" s="117"/>
      <c r="RSH20" s="117"/>
      <c r="RSI20" s="117"/>
      <c r="RSJ20" s="117"/>
      <c r="RSK20" s="117"/>
      <c r="RSL20" s="117"/>
      <c r="RSM20" s="117"/>
      <c r="RSN20" s="117"/>
      <c r="RSO20" s="117"/>
      <c r="RSP20" s="117"/>
      <c r="RSQ20" s="117"/>
      <c r="RSR20" s="117"/>
      <c r="RSS20" s="117"/>
      <c r="RST20" s="117"/>
      <c r="RSU20" s="117"/>
      <c r="RSV20" s="117"/>
      <c r="RSW20" s="117"/>
      <c r="RSX20" s="117"/>
      <c r="RSY20" s="117"/>
      <c r="RSZ20" s="117"/>
      <c r="RTA20" s="117"/>
      <c r="RTB20" s="117"/>
      <c r="RTC20" s="117"/>
      <c r="RTD20" s="117"/>
      <c r="RTE20" s="117"/>
      <c r="RTF20" s="117"/>
      <c r="RTG20" s="117"/>
      <c r="RTH20" s="117"/>
      <c r="RTI20" s="117"/>
      <c r="RTJ20" s="117"/>
      <c r="RTK20" s="117"/>
      <c r="RTL20" s="117"/>
      <c r="RTM20" s="117"/>
      <c r="RTN20" s="117"/>
      <c r="RTO20" s="117"/>
      <c r="RTP20" s="117"/>
      <c r="RTQ20" s="117"/>
      <c r="RTR20" s="117"/>
      <c r="RTS20" s="117"/>
      <c r="RTT20" s="117"/>
      <c r="RTU20" s="117"/>
      <c r="RTV20" s="117"/>
      <c r="RTW20" s="117"/>
      <c r="RTX20" s="117"/>
      <c r="RTY20" s="117"/>
      <c r="RTZ20" s="117"/>
      <c r="RUA20" s="117"/>
      <c r="RUB20" s="117"/>
      <c r="RUC20" s="117"/>
      <c r="RUD20" s="117"/>
      <c r="RUE20" s="117"/>
      <c r="RUF20" s="117"/>
      <c r="RUG20" s="117"/>
      <c r="RUH20" s="117"/>
      <c r="RUI20" s="117"/>
      <c r="RUJ20" s="117"/>
      <c r="RUK20" s="117"/>
      <c r="RUL20" s="117"/>
      <c r="RUM20" s="117"/>
      <c r="RUN20" s="117"/>
      <c r="RUO20" s="117"/>
      <c r="RUP20" s="117"/>
      <c r="RUQ20" s="117"/>
      <c r="RUR20" s="117"/>
      <c r="RUS20" s="117"/>
      <c r="RUT20" s="117"/>
      <c r="RUU20" s="117"/>
      <c r="RUV20" s="117"/>
      <c r="RUW20" s="117"/>
      <c r="RUX20" s="117"/>
      <c r="RUY20" s="117"/>
      <c r="RUZ20" s="117"/>
      <c r="RVA20" s="117"/>
      <c r="RVB20" s="117"/>
      <c r="RVC20" s="117"/>
      <c r="RVD20" s="117"/>
      <c r="RVE20" s="117"/>
      <c r="RVF20" s="117"/>
      <c r="RVG20" s="117"/>
      <c r="RVH20" s="117"/>
      <c r="RVI20" s="117"/>
      <c r="RVJ20" s="117"/>
      <c r="RVK20" s="117"/>
      <c r="RVL20" s="117"/>
      <c r="RVM20" s="117"/>
      <c r="RVN20" s="117"/>
      <c r="RVO20" s="117"/>
      <c r="RVP20" s="117"/>
      <c r="RVQ20" s="117"/>
      <c r="RVR20" s="117"/>
      <c r="RVS20" s="117"/>
      <c r="RVT20" s="117"/>
      <c r="RVU20" s="117"/>
      <c r="RVV20" s="117"/>
      <c r="RVW20" s="117"/>
      <c r="RVX20" s="117"/>
      <c r="RVY20" s="117"/>
      <c r="RVZ20" s="117"/>
      <c r="RWA20" s="117"/>
      <c r="RWB20" s="117"/>
      <c r="RWC20" s="117"/>
      <c r="RWD20" s="117"/>
      <c r="RWE20" s="117"/>
      <c r="RWF20" s="117"/>
      <c r="RWG20" s="117"/>
      <c r="RWH20" s="117"/>
      <c r="RWI20" s="117"/>
      <c r="RWJ20" s="117"/>
      <c r="RWK20" s="117"/>
      <c r="RWL20" s="117"/>
      <c r="RWM20" s="117"/>
      <c r="RWN20" s="117"/>
      <c r="RWO20" s="117"/>
      <c r="RWP20" s="117"/>
      <c r="RWQ20" s="117"/>
      <c r="RWR20" s="117"/>
      <c r="RWS20" s="117"/>
      <c r="RWT20" s="117"/>
      <c r="RWU20" s="117"/>
      <c r="RWV20" s="117"/>
      <c r="RWW20" s="117"/>
      <c r="RWX20" s="117"/>
      <c r="RWY20" s="117"/>
      <c r="RWZ20" s="117"/>
      <c r="RXA20" s="117"/>
      <c r="RXB20" s="117"/>
      <c r="RXC20" s="117"/>
      <c r="RXD20" s="117"/>
      <c r="RXE20" s="117"/>
      <c r="RXF20" s="117"/>
      <c r="RXG20" s="117"/>
      <c r="RXH20" s="117"/>
      <c r="RXI20" s="117"/>
      <c r="RXJ20" s="117"/>
      <c r="RXK20" s="117"/>
      <c r="RXL20" s="117"/>
      <c r="RXM20" s="117"/>
      <c r="RXN20" s="117"/>
      <c r="RXO20" s="117"/>
      <c r="RXP20" s="117"/>
      <c r="RXQ20" s="117"/>
      <c r="RXR20" s="117"/>
      <c r="RXS20" s="117"/>
      <c r="RXT20" s="117"/>
      <c r="RXU20" s="117"/>
      <c r="RXV20" s="117"/>
      <c r="RXW20" s="117"/>
      <c r="RXX20" s="117"/>
      <c r="RXY20" s="117"/>
      <c r="RXZ20" s="117"/>
      <c r="RYA20" s="117"/>
      <c r="RYB20" s="117"/>
      <c r="RYC20" s="117"/>
      <c r="RYD20" s="117"/>
      <c r="RYE20" s="117"/>
      <c r="RYF20" s="117"/>
      <c r="RYG20" s="117"/>
      <c r="RYH20" s="117"/>
      <c r="RYI20" s="117"/>
      <c r="RYJ20" s="117"/>
      <c r="RYK20" s="117"/>
      <c r="RYL20" s="117"/>
      <c r="RYM20" s="117"/>
      <c r="RYN20" s="117"/>
      <c r="RYO20" s="117"/>
      <c r="RYP20" s="117"/>
      <c r="RYQ20" s="117"/>
      <c r="RYR20" s="117"/>
      <c r="RYS20" s="117"/>
      <c r="RYT20" s="117"/>
      <c r="RYU20" s="117"/>
      <c r="RYV20" s="117"/>
      <c r="RYW20" s="117"/>
      <c r="RYX20" s="117"/>
      <c r="RYY20" s="117"/>
      <c r="RYZ20" s="117"/>
      <c r="RZA20" s="117"/>
      <c r="RZB20" s="117"/>
      <c r="RZC20" s="117"/>
      <c r="RZD20" s="117"/>
      <c r="RZE20" s="117"/>
      <c r="RZF20" s="117"/>
      <c r="RZG20" s="117"/>
      <c r="RZH20" s="117"/>
      <c r="RZI20" s="117"/>
      <c r="RZJ20" s="117"/>
      <c r="RZK20" s="117"/>
      <c r="RZL20" s="117"/>
      <c r="RZM20" s="117"/>
      <c r="RZN20" s="117"/>
      <c r="RZO20" s="117"/>
      <c r="RZP20" s="117"/>
      <c r="RZQ20" s="117"/>
      <c r="RZR20" s="117"/>
      <c r="RZS20" s="117"/>
      <c r="RZT20" s="117"/>
      <c r="RZU20" s="117"/>
      <c r="RZV20" s="117"/>
      <c r="RZW20" s="117"/>
      <c r="RZX20" s="117"/>
      <c r="RZY20" s="117"/>
      <c r="RZZ20" s="117"/>
      <c r="SAA20" s="117"/>
      <c r="SAB20" s="117"/>
      <c r="SAC20" s="117"/>
      <c r="SAD20" s="117"/>
      <c r="SAE20" s="117"/>
      <c r="SAF20" s="117"/>
      <c r="SAG20" s="117"/>
      <c r="SAH20" s="117"/>
      <c r="SAI20" s="117"/>
      <c r="SAJ20" s="117"/>
      <c r="SAK20" s="117"/>
      <c r="SAL20" s="117"/>
      <c r="SAM20" s="117"/>
      <c r="SAN20" s="117"/>
      <c r="SAO20" s="117"/>
      <c r="SAP20" s="117"/>
      <c r="SAQ20" s="117"/>
      <c r="SAR20" s="117"/>
      <c r="SAS20" s="117"/>
      <c r="SAT20" s="117"/>
      <c r="SAU20" s="117"/>
      <c r="SAV20" s="117"/>
      <c r="SAW20" s="117"/>
      <c r="SAX20" s="117"/>
      <c r="SAY20" s="117"/>
      <c r="SAZ20" s="117"/>
      <c r="SBA20" s="117"/>
      <c r="SBB20" s="117"/>
      <c r="SBC20" s="117"/>
      <c r="SBD20" s="117"/>
      <c r="SBE20" s="117"/>
      <c r="SBF20" s="117"/>
      <c r="SBG20" s="117"/>
      <c r="SBH20" s="117"/>
      <c r="SBI20" s="117"/>
      <c r="SBJ20" s="117"/>
      <c r="SBK20" s="117"/>
      <c r="SBL20" s="117"/>
      <c r="SBM20" s="117"/>
      <c r="SBN20" s="117"/>
      <c r="SBO20" s="117"/>
      <c r="SBP20" s="117"/>
      <c r="SBQ20" s="117"/>
      <c r="SBR20" s="117"/>
      <c r="SBS20" s="117"/>
      <c r="SBT20" s="117"/>
      <c r="SBU20" s="117"/>
      <c r="SBV20" s="117"/>
      <c r="SBW20" s="117"/>
      <c r="SBX20" s="117"/>
      <c r="SBY20" s="117"/>
      <c r="SBZ20" s="117"/>
      <c r="SCA20" s="117"/>
      <c r="SCB20" s="117"/>
      <c r="SCC20" s="117"/>
      <c r="SCD20" s="117"/>
      <c r="SCE20" s="117"/>
      <c r="SCF20" s="117"/>
      <c r="SCG20" s="117"/>
      <c r="SCH20" s="117"/>
      <c r="SCI20" s="117"/>
      <c r="SCJ20" s="117"/>
      <c r="SCK20" s="117"/>
      <c r="SCL20" s="117"/>
      <c r="SCM20" s="117"/>
      <c r="SCN20" s="117"/>
      <c r="SCO20" s="117"/>
      <c r="SCP20" s="117"/>
      <c r="SCQ20" s="117"/>
      <c r="SCR20" s="117"/>
      <c r="SCS20" s="117"/>
      <c r="SCT20" s="117"/>
      <c r="SCU20" s="117"/>
      <c r="SCV20" s="117"/>
      <c r="SCW20" s="117"/>
      <c r="SCX20" s="117"/>
      <c r="SCY20" s="117"/>
      <c r="SCZ20" s="117"/>
      <c r="SDA20" s="117"/>
      <c r="SDB20" s="117"/>
      <c r="SDC20" s="117"/>
      <c r="SDD20" s="117"/>
      <c r="SDE20" s="117"/>
      <c r="SDF20" s="117"/>
      <c r="SDG20" s="117"/>
      <c r="SDH20" s="117"/>
      <c r="SDI20" s="117"/>
      <c r="SDJ20" s="117"/>
      <c r="SDK20" s="117"/>
      <c r="SDL20" s="117"/>
      <c r="SDM20" s="117"/>
      <c r="SDN20" s="117"/>
      <c r="SDO20" s="117"/>
      <c r="SDP20" s="117"/>
      <c r="SDQ20" s="117"/>
      <c r="SDR20" s="117"/>
      <c r="SDS20" s="117"/>
      <c r="SDT20" s="117"/>
      <c r="SDU20" s="117"/>
      <c r="SDV20" s="117"/>
      <c r="SDW20" s="117"/>
      <c r="SDX20" s="117"/>
      <c r="SDY20" s="117"/>
      <c r="SDZ20" s="117"/>
      <c r="SEA20" s="117"/>
      <c r="SEB20" s="117"/>
      <c r="SEC20" s="117"/>
      <c r="SED20" s="117"/>
      <c r="SEE20" s="117"/>
      <c r="SEF20" s="117"/>
      <c r="SEG20" s="117"/>
      <c r="SEH20" s="117"/>
      <c r="SEI20" s="117"/>
      <c r="SEJ20" s="117"/>
      <c r="SEK20" s="117"/>
      <c r="SEL20" s="117"/>
      <c r="SEM20" s="117"/>
      <c r="SEN20" s="117"/>
      <c r="SEO20" s="117"/>
      <c r="SEP20" s="117"/>
      <c r="SEQ20" s="117"/>
      <c r="SER20" s="117"/>
      <c r="SES20" s="117"/>
      <c r="SET20" s="117"/>
      <c r="SEU20" s="117"/>
      <c r="SEV20" s="117"/>
      <c r="SEW20" s="117"/>
      <c r="SEX20" s="117"/>
      <c r="SEY20" s="117"/>
      <c r="SEZ20" s="117"/>
      <c r="SFA20" s="117"/>
      <c r="SFB20" s="117"/>
      <c r="SFC20" s="117"/>
      <c r="SFD20" s="117"/>
      <c r="SFE20" s="117"/>
      <c r="SFF20" s="117"/>
      <c r="SFG20" s="117"/>
      <c r="SFH20" s="117"/>
      <c r="SFI20" s="117"/>
      <c r="SFJ20" s="117"/>
      <c r="SFK20" s="117"/>
      <c r="SFL20" s="117"/>
      <c r="SFM20" s="117"/>
      <c r="SFN20" s="117"/>
      <c r="SFO20" s="117"/>
      <c r="SFP20" s="117"/>
      <c r="SFQ20" s="117"/>
      <c r="SFR20" s="117"/>
      <c r="SFS20" s="117"/>
      <c r="SFT20" s="117"/>
      <c r="SFU20" s="117"/>
      <c r="SFV20" s="117"/>
      <c r="SFW20" s="117"/>
      <c r="SFX20" s="117"/>
      <c r="SFY20" s="117"/>
      <c r="SFZ20" s="117"/>
      <c r="SGA20" s="117"/>
      <c r="SGB20" s="117"/>
      <c r="SGC20" s="117"/>
      <c r="SGD20" s="117"/>
      <c r="SGE20" s="117"/>
      <c r="SGF20" s="117"/>
      <c r="SGG20" s="117"/>
      <c r="SGH20" s="117"/>
      <c r="SGI20" s="117"/>
      <c r="SGJ20" s="117"/>
      <c r="SGK20" s="117"/>
      <c r="SGL20" s="117"/>
      <c r="SGM20" s="117"/>
      <c r="SGN20" s="117"/>
      <c r="SGO20" s="117"/>
      <c r="SGP20" s="117"/>
      <c r="SGQ20" s="117"/>
      <c r="SGR20" s="117"/>
      <c r="SGS20" s="117"/>
      <c r="SGT20" s="117"/>
      <c r="SGU20" s="117"/>
      <c r="SGV20" s="117"/>
      <c r="SGW20" s="117"/>
      <c r="SGX20" s="117"/>
      <c r="SGY20" s="117"/>
      <c r="SGZ20" s="117"/>
      <c r="SHA20" s="117"/>
      <c r="SHB20" s="117"/>
      <c r="SHC20" s="117"/>
      <c r="SHD20" s="117"/>
      <c r="SHE20" s="117"/>
      <c r="SHF20" s="117"/>
      <c r="SHG20" s="117"/>
      <c r="SHH20" s="117"/>
      <c r="SHI20" s="117"/>
      <c r="SHJ20" s="117"/>
      <c r="SHK20" s="117"/>
      <c r="SHL20" s="117"/>
      <c r="SHM20" s="117"/>
      <c r="SHN20" s="117"/>
      <c r="SHO20" s="117"/>
      <c r="SHP20" s="117"/>
      <c r="SHQ20" s="117"/>
      <c r="SHR20" s="117"/>
      <c r="SHS20" s="117"/>
      <c r="SHT20" s="117"/>
      <c r="SHU20" s="117"/>
      <c r="SHV20" s="117"/>
      <c r="SHW20" s="117"/>
      <c r="SHX20" s="117"/>
      <c r="SHY20" s="117"/>
      <c r="SHZ20" s="117"/>
      <c r="SIA20" s="117"/>
      <c r="SIB20" s="117"/>
      <c r="SIC20" s="117"/>
      <c r="SID20" s="117"/>
      <c r="SIE20" s="117"/>
      <c r="SIF20" s="117"/>
      <c r="SIG20" s="117"/>
      <c r="SIH20" s="117"/>
      <c r="SII20" s="117"/>
      <c r="SIJ20" s="117"/>
      <c r="SIK20" s="117"/>
      <c r="SIL20" s="117"/>
      <c r="SIM20" s="117"/>
      <c r="SIN20" s="117"/>
      <c r="SIO20" s="117"/>
      <c r="SIP20" s="117"/>
      <c r="SIQ20" s="117"/>
      <c r="SIR20" s="117"/>
      <c r="SIS20" s="117"/>
      <c r="SIT20" s="117"/>
      <c r="SIU20" s="117"/>
      <c r="SIV20" s="117"/>
      <c r="SIW20" s="117"/>
      <c r="SIX20" s="117"/>
      <c r="SIY20" s="117"/>
      <c r="SIZ20" s="117"/>
      <c r="SJA20" s="117"/>
      <c r="SJB20" s="117"/>
      <c r="SJC20" s="117"/>
      <c r="SJD20" s="117"/>
      <c r="SJE20" s="117"/>
      <c r="SJF20" s="117"/>
      <c r="SJG20" s="117"/>
      <c r="SJH20" s="117"/>
      <c r="SJI20" s="117"/>
      <c r="SJJ20" s="117"/>
      <c r="SJK20" s="117"/>
      <c r="SJL20" s="117"/>
      <c r="SJM20" s="117"/>
      <c r="SJN20" s="117"/>
      <c r="SJO20" s="117"/>
      <c r="SJP20" s="117"/>
      <c r="SJQ20" s="117"/>
      <c r="SJR20" s="117"/>
      <c r="SJS20" s="117"/>
      <c r="SJT20" s="117"/>
      <c r="SJU20" s="117"/>
      <c r="SJV20" s="117"/>
      <c r="SJW20" s="117"/>
      <c r="SJX20" s="117"/>
      <c r="SJY20" s="117"/>
      <c r="SJZ20" s="117"/>
      <c r="SKA20" s="117"/>
      <c r="SKB20" s="117"/>
      <c r="SKC20" s="117"/>
      <c r="SKD20" s="117"/>
      <c r="SKE20" s="117"/>
      <c r="SKF20" s="117"/>
      <c r="SKG20" s="117"/>
      <c r="SKH20" s="117"/>
      <c r="SKI20" s="117"/>
      <c r="SKJ20" s="117"/>
      <c r="SKK20" s="117"/>
      <c r="SKL20" s="117"/>
      <c r="SKM20" s="117"/>
      <c r="SKN20" s="117"/>
      <c r="SKO20" s="117"/>
      <c r="SKP20" s="117"/>
      <c r="SKQ20" s="117"/>
      <c r="SKR20" s="117"/>
      <c r="SKS20" s="117"/>
      <c r="SKT20" s="117"/>
      <c r="SKU20" s="117"/>
      <c r="SKV20" s="117"/>
      <c r="SKW20" s="117"/>
      <c r="SKX20" s="117"/>
      <c r="SKY20" s="117"/>
      <c r="SKZ20" s="117"/>
      <c r="SLA20" s="117"/>
      <c r="SLB20" s="117"/>
      <c r="SLC20" s="117"/>
      <c r="SLD20" s="117"/>
      <c r="SLE20" s="117"/>
      <c r="SLF20" s="117"/>
      <c r="SLG20" s="117"/>
      <c r="SLH20" s="117"/>
      <c r="SLI20" s="117"/>
      <c r="SLJ20" s="117"/>
      <c r="SLK20" s="117"/>
      <c r="SLL20" s="117"/>
      <c r="SLM20" s="117"/>
      <c r="SLN20" s="117"/>
      <c r="SLO20" s="117"/>
      <c r="SLP20" s="117"/>
      <c r="SLQ20" s="117"/>
      <c r="SLR20" s="117"/>
      <c r="SLS20" s="117"/>
      <c r="SLT20" s="117"/>
      <c r="SLU20" s="117"/>
      <c r="SLV20" s="117"/>
      <c r="SLW20" s="117"/>
      <c r="SLX20" s="117"/>
      <c r="SLY20" s="117"/>
      <c r="SLZ20" s="117"/>
      <c r="SMA20" s="117"/>
      <c r="SMB20" s="117"/>
      <c r="SMC20" s="117"/>
      <c r="SMD20" s="117"/>
      <c r="SME20" s="117"/>
      <c r="SMF20" s="117"/>
      <c r="SMG20" s="117"/>
      <c r="SMH20" s="117"/>
      <c r="SMI20" s="117"/>
      <c r="SMJ20" s="117"/>
      <c r="SMK20" s="117"/>
      <c r="SML20" s="117"/>
      <c r="SMM20" s="117"/>
      <c r="SMN20" s="117"/>
      <c r="SMO20" s="117"/>
      <c r="SMP20" s="117"/>
      <c r="SMQ20" s="117"/>
      <c r="SMR20" s="117"/>
      <c r="SMS20" s="117"/>
      <c r="SMT20" s="117"/>
      <c r="SMU20" s="117"/>
      <c r="SMV20" s="117"/>
      <c r="SMW20" s="117"/>
      <c r="SMX20" s="117"/>
      <c r="SMY20" s="117"/>
      <c r="SMZ20" s="117"/>
      <c r="SNA20" s="117"/>
      <c r="SNB20" s="117"/>
      <c r="SNC20" s="117"/>
      <c r="SND20" s="117"/>
      <c r="SNE20" s="117"/>
      <c r="SNF20" s="117"/>
      <c r="SNG20" s="117"/>
      <c r="SNH20" s="117"/>
      <c r="SNI20" s="117"/>
      <c r="SNJ20" s="117"/>
      <c r="SNK20" s="117"/>
      <c r="SNL20" s="117"/>
      <c r="SNM20" s="117"/>
      <c r="SNN20" s="117"/>
      <c r="SNO20" s="117"/>
      <c r="SNP20" s="117"/>
      <c r="SNQ20" s="117"/>
      <c r="SNR20" s="117"/>
      <c r="SNS20" s="117"/>
      <c r="SNT20" s="117"/>
      <c r="SNU20" s="117"/>
      <c r="SNV20" s="117"/>
      <c r="SNW20" s="117"/>
      <c r="SNX20" s="117"/>
      <c r="SNY20" s="117"/>
      <c r="SNZ20" s="117"/>
      <c r="SOA20" s="117"/>
      <c r="SOB20" s="117"/>
      <c r="SOC20" s="117"/>
      <c r="SOD20" s="117"/>
      <c r="SOE20" s="117"/>
      <c r="SOF20" s="117"/>
      <c r="SOG20" s="117"/>
      <c r="SOH20" s="117"/>
      <c r="SOI20" s="117"/>
      <c r="SOJ20" s="117"/>
      <c r="SOK20" s="117"/>
      <c r="SOL20" s="117"/>
      <c r="SOM20" s="117"/>
      <c r="SON20" s="117"/>
      <c r="SOO20" s="117"/>
      <c r="SOP20" s="117"/>
      <c r="SOQ20" s="117"/>
      <c r="SOR20" s="117"/>
      <c r="SOS20" s="117"/>
      <c r="SOT20" s="117"/>
      <c r="SOU20" s="117"/>
      <c r="SOV20" s="117"/>
      <c r="SOW20" s="117"/>
      <c r="SOX20" s="117"/>
      <c r="SOY20" s="117"/>
      <c r="SOZ20" s="117"/>
      <c r="SPA20" s="117"/>
      <c r="SPB20" s="117"/>
      <c r="SPC20" s="117"/>
      <c r="SPD20" s="117"/>
      <c r="SPE20" s="117"/>
      <c r="SPF20" s="117"/>
      <c r="SPG20" s="117"/>
      <c r="SPH20" s="117"/>
      <c r="SPI20" s="117"/>
      <c r="SPJ20" s="117"/>
      <c r="SPK20" s="117"/>
      <c r="SPL20" s="117"/>
      <c r="SPM20" s="117"/>
      <c r="SPN20" s="117"/>
      <c r="SPO20" s="117"/>
      <c r="SPP20" s="117"/>
      <c r="SPQ20" s="117"/>
      <c r="SPR20" s="117"/>
      <c r="SPS20" s="117"/>
      <c r="SPT20" s="117"/>
      <c r="SPU20" s="117"/>
      <c r="SPV20" s="117"/>
      <c r="SPW20" s="117"/>
      <c r="SPX20" s="117"/>
      <c r="SPY20" s="117"/>
      <c r="SPZ20" s="117"/>
      <c r="SQA20" s="117"/>
      <c r="SQB20" s="117"/>
      <c r="SQC20" s="117"/>
      <c r="SQD20" s="117"/>
      <c r="SQE20" s="117"/>
      <c r="SQF20" s="117"/>
      <c r="SQG20" s="117"/>
      <c r="SQH20" s="117"/>
      <c r="SQI20" s="117"/>
      <c r="SQJ20" s="117"/>
      <c r="SQK20" s="117"/>
      <c r="SQL20" s="117"/>
      <c r="SQM20" s="117"/>
      <c r="SQN20" s="117"/>
      <c r="SQO20" s="117"/>
      <c r="SQP20" s="117"/>
      <c r="SQQ20" s="117"/>
      <c r="SQR20" s="117"/>
      <c r="SQS20" s="117"/>
      <c r="SQT20" s="117"/>
      <c r="SQU20" s="117"/>
      <c r="SQV20" s="117"/>
      <c r="SQW20" s="117"/>
      <c r="SQX20" s="117"/>
      <c r="SQY20" s="117"/>
      <c r="SQZ20" s="117"/>
      <c r="SRA20" s="117"/>
      <c r="SRB20" s="117"/>
      <c r="SRC20" s="117"/>
      <c r="SRD20" s="117"/>
      <c r="SRE20" s="117"/>
      <c r="SRF20" s="117"/>
      <c r="SRG20" s="117"/>
      <c r="SRH20" s="117"/>
      <c r="SRI20" s="117"/>
      <c r="SRJ20" s="117"/>
      <c r="SRK20" s="117"/>
      <c r="SRL20" s="117"/>
      <c r="SRM20" s="117"/>
      <c r="SRN20" s="117"/>
      <c r="SRO20" s="117"/>
      <c r="SRP20" s="117"/>
      <c r="SRQ20" s="117"/>
      <c r="SRR20" s="117"/>
      <c r="SRS20" s="117"/>
      <c r="SRT20" s="117"/>
      <c r="SRU20" s="117"/>
      <c r="SRV20" s="117"/>
      <c r="SRW20" s="117"/>
      <c r="SRX20" s="117"/>
      <c r="SRY20" s="117"/>
      <c r="SRZ20" s="117"/>
      <c r="SSA20" s="117"/>
      <c r="SSB20" s="117"/>
      <c r="SSC20" s="117"/>
      <c r="SSD20" s="117"/>
      <c r="SSE20" s="117"/>
      <c r="SSF20" s="117"/>
      <c r="SSG20" s="117"/>
      <c r="SSH20" s="117"/>
      <c r="SSI20" s="117"/>
      <c r="SSJ20" s="117"/>
      <c r="SSK20" s="117"/>
      <c r="SSL20" s="117"/>
      <c r="SSM20" s="117"/>
      <c r="SSN20" s="117"/>
      <c r="SSO20" s="117"/>
      <c r="SSP20" s="117"/>
      <c r="SSQ20" s="117"/>
      <c r="SSR20" s="117"/>
      <c r="SSS20" s="117"/>
      <c r="SST20" s="117"/>
      <c r="SSU20" s="117"/>
      <c r="SSV20" s="117"/>
      <c r="SSW20" s="117"/>
      <c r="SSX20" s="117"/>
      <c r="SSY20" s="117"/>
      <c r="SSZ20" s="117"/>
      <c r="STA20" s="117"/>
      <c r="STB20" s="117"/>
      <c r="STC20" s="117"/>
      <c r="STD20" s="117"/>
      <c r="STE20" s="117"/>
      <c r="STF20" s="117"/>
      <c r="STG20" s="117"/>
      <c r="STH20" s="117"/>
      <c r="STI20" s="117"/>
      <c r="STJ20" s="117"/>
      <c r="STK20" s="117"/>
      <c r="STL20" s="117"/>
      <c r="STM20" s="117"/>
      <c r="STN20" s="117"/>
      <c r="STO20" s="117"/>
      <c r="STP20" s="117"/>
      <c r="STQ20" s="117"/>
      <c r="STR20" s="117"/>
      <c r="STS20" s="117"/>
      <c r="STT20" s="117"/>
      <c r="STU20" s="117"/>
      <c r="STV20" s="117"/>
      <c r="STW20" s="117"/>
      <c r="STX20" s="117"/>
      <c r="STY20" s="117"/>
      <c r="STZ20" s="117"/>
      <c r="SUA20" s="117"/>
      <c r="SUB20" s="117"/>
      <c r="SUC20" s="117"/>
      <c r="SUD20" s="117"/>
      <c r="SUE20" s="117"/>
      <c r="SUF20" s="117"/>
      <c r="SUG20" s="117"/>
      <c r="SUH20" s="117"/>
      <c r="SUI20" s="117"/>
      <c r="SUJ20" s="117"/>
      <c r="SUK20" s="117"/>
      <c r="SUL20" s="117"/>
      <c r="SUM20" s="117"/>
      <c r="SUN20" s="117"/>
      <c r="SUO20" s="117"/>
      <c r="SUP20" s="117"/>
      <c r="SUQ20" s="117"/>
      <c r="SUR20" s="117"/>
      <c r="SUS20" s="117"/>
      <c r="SUT20" s="117"/>
      <c r="SUU20" s="117"/>
      <c r="SUV20" s="117"/>
      <c r="SUW20" s="117"/>
      <c r="SUX20" s="117"/>
      <c r="SUY20" s="117"/>
      <c r="SUZ20" s="117"/>
      <c r="SVA20" s="117"/>
      <c r="SVB20" s="117"/>
      <c r="SVC20" s="117"/>
      <c r="SVD20" s="117"/>
      <c r="SVE20" s="117"/>
      <c r="SVF20" s="117"/>
      <c r="SVG20" s="117"/>
      <c r="SVH20" s="117"/>
      <c r="SVI20" s="117"/>
      <c r="SVJ20" s="117"/>
      <c r="SVK20" s="117"/>
      <c r="SVL20" s="117"/>
      <c r="SVM20" s="117"/>
      <c r="SVN20" s="117"/>
      <c r="SVO20" s="117"/>
      <c r="SVP20" s="117"/>
      <c r="SVQ20" s="117"/>
      <c r="SVR20" s="117"/>
      <c r="SVS20" s="117"/>
      <c r="SVT20" s="117"/>
      <c r="SVU20" s="117"/>
      <c r="SVV20" s="117"/>
      <c r="SVW20" s="117"/>
      <c r="SVX20" s="117"/>
      <c r="SVY20" s="117"/>
      <c r="SVZ20" s="117"/>
      <c r="SWA20" s="117"/>
      <c r="SWB20" s="117"/>
      <c r="SWC20" s="117"/>
      <c r="SWD20" s="117"/>
      <c r="SWE20" s="117"/>
      <c r="SWF20" s="117"/>
      <c r="SWG20" s="117"/>
      <c r="SWH20" s="117"/>
      <c r="SWI20" s="117"/>
      <c r="SWJ20" s="117"/>
      <c r="SWK20" s="117"/>
      <c r="SWL20" s="117"/>
      <c r="SWM20" s="117"/>
      <c r="SWN20" s="117"/>
      <c r="SWO20" s="117"/>
      <c r="SWP20" s="117"/>
      <c r="SWQ20" s="117"/>
      <c r="SWR20" s="117"/>
      <c r="SWS20" s="117"/>
      <c r="SWT20" s="117"/>
      <c r="SWU20" s="117"/>
      <c r="SWV20" s="117"/>
      <c r="SWW20" s="117"/>
      <c r="SWX20" s="117"/>
      <c r="SWY20" s="117"/>
      <c r="SWZ20" s="117"/>
      <c r="SXA20" s="117"/>
      <c r="SXB20" s="117"/>
      <c r="SXC20" s="117"/>
      <c r="SXD20" s="117"/>
      <c r="SXE20" s="117"/>
      <c r="SXF20" s="117"/>
      <c r="SXG20" s="117"/>
      <c r="SXH20" s="117"/>
      <c r="SXI20" s="117"/>
      <c r="SXJ20" s="117"/>
      <c r="SXK20" s="117"/>
      <c r="SXL20" s="117"/>
      <c r="SXM20" s="117"/>
      <c r="SXN20" s="117"/>
      <c r="SXO20" s="117"/>
      <c r="SXP20" s="117"/>
      <c r="SXQ20" s="117"/>
      <c r="SXR20" s="117"/>
      <c r="SXS20" s="117"/>
      <c r="SXT20" s="117"/>
      <c r="SXU20" s="117"/>
      <c r="SXV20" s="117"/>
      <c r="SXW20" s="117"/>
      <c r="SXX20" s="117"/>
      <c r="SXY20" s="117"/>
      <c r="SXZ20" s="117"/>
      <c r="SYA20" s="117"/>
      <c r="SYB20" s="117"/>
      <c r="SYC20" s="117"/>
      <c r="SYD20" s="117"/>
      <c r="SYE20" s="117"/>
      <c r="SYF20" s="117"/>
      <c r="SYG20" s="117"/>
      <c r="SYH20" s="117"/>
      <c r="SYI20" s="117"/>
      <c r="SYJ20" s="117"/>
      <c r="SYK20" s="117"/>
      <c r="SYL20" s="117"/>
      <c r="SYM20" s="117"/>
      <c r="SYN20" s="117"/>
      <c r="SYO20" s="117"/>
      <c r="SYP20" s="117"/>
      <c r="SYQ20" s="117"/>
      <c r="SYR20" s="117"/>
      <c r="SYS20" s="117"/>
      <c r="SYT20" s="117"/>
      <c r="SYU20" s="117"/>
      <c r="SYV20" s="117"/>
      <c r="SYW20" s="117"/>
      <c r="SYX20" s="117"/>
      <c r="SYY20" s="117"/>
      <c r="SYZ20" s="117"/>
      <c r="SZA20" s="117"/>
      <c r="SZB20" s="117"/>
      <c r="SZC20" s="117"/>
      <c r="SZD20" s="117"/>
      <c r="SZE20" s="117"/>
      <c r="SZF20" s="117"/>
      <c r="SZG20" s="117"/>
      <c r="SZH20" s="117"/>
      <c r="SZI20" s="117"/>
      <c r="SZJ20" s="117"/>
      <c r="SZK20" s="117"/>
      <c r="SZL20" s="117"/>
      <c r="SZM20" s="117"/>
      <c r="SZN20" s="117"/>
      <c r="SZO20" s="117"/>
      <c r="SZP20" s="117"/>
      <c r="SZQ20" s="117"/>
      <c r="SZR20" s="117"/>
      <c r="SZS20" s="117"/>
      <c r="SZT20" s="117"/>
      <c r="SZU20" s="117"/>
      <c r="SZV20" s="117"/>
      <c r="SZW20" s="117"/>
      <c r="SZX20" s="117"/>
      <c r="SZY20" s="117"/>
      <c r="SZZ20" s="117"/>
      <c r="TAA20" s="117"/>
      <c r="TAB20" s="117"/>
      <c r="TAC20" s="117"/>
      <c r="TAD20" s="117"/>
      <c r="TAE20" s="117"/>
      <c r="TAF20" s="117"/>
      <c r="TAG20" s="117"/>
      <c r="TAH20" s="117"/>
      <c r="TAI20" s="117"/>
      <c r="TAJ20" s="117"/>
      <c r="TAK20" s="117"/>
      <c r="TAL20" s="117"/>
      <c r="TAM20" s="117"/>
      <c r="TAN20" s="117"/>
      <c r="TAO20" s="117"/>
      <c r="TAP20" s="117"/>
      <c r="TAQ20" s="117"/>
      <c r="TAR20" s="117"/>
      <c r="TAS20" s="117"/>
      <c r="TAT20" s="117"/>
      <c r="TAU20" s="117"/>
      <c r="TAV20" s="117"/>
      <c r="TAW20" s="117"/>
      <c r="TAX20" s="117"/>
      <c r="TAY20" s="117"/>
      <c r="TAZ20" s="117"/>
      <c r="TBA20" s="117"/>
      <c r="TBB20" s="117"/>
      <c r="TBC20" s="117"/>
      <c r="TBD20" s="117"/>
      <c r="TBE20" s="117"/>
      <c r="TBF20" s="117"/>
      <c r="TBG20" s="117"/>
      <c r="TBH20" s="117"/>
      <c r="TBI20" s="117"/>
      <c r="TBJ20" s="117"/>
      <c r="TBK20" s="117"/>
      <c r="TBL20" s="117"/>
      <c r="TBM20" s="117"/>
      <c r="TBN20" s="117"/>
      <c r="TBO20" s="117"/>
      <c r="TBP20" s="117"/>
      <c r="TBQ20" s="117"/>
      <c r="TBR20" s="117"/>
      <c r="TBS20" s="117"/>
      <c r="TBT20" s="117"/>
      <c r="TBU20" s="117"/>
      <c r="TBV20" s="117"/>
      <c r="TBW20" s="117"/>
      <c r="TBX20" s="117"/>
      <c r="TBY20" s="117"/>
      <c r="TBZ20" s="117"/>
      <c r="TCA20" s="117"/>
      <c r="TCB20" s="117"/>
      <c r="TCC20" s="117"/>
      <c r="TCD20" s="117"/>
      <c r="TCE20" s="117"/>
      <c r="TCF20" s="117"/>
      <c r="TCG20" s="117"/>
      <c r="TCH20" s="117"/>
      <c r="TCI20" s="117"/>
      <c r="TCJ20" s="117"/>
      <c r="TCK20" s="117"/>
      <c r="TCL20" s="117"/>
      <c r="TCM20" s="117"/>
      <c r="TCN20" s="117"/>
      <c r="TCO20" s="117"/>
      <c r="TCP20" s="117"/>
      <c r="TCQ20" s="117"/>
      <c r="TCR20" s="117"/>
      <c r="TCS20" s="117"/>
      <c r="TCT20" s="117"/>
      <c r="TCU20" s="117"/>
      <c r="TCV20" s="117"/>
      <c r="TCW20" s="117"/>
      <c r="TCX20" s="117"/>
      <c r="TCY20" s="117"/>
      <c r="TCZ20" s="117"/>
      <c r="TDA20" s="117"/>
      <c r="TDB20" s="117"/>
      <c r="TDC20" s="117"/>
      <c r="TDD20" s="117"/>
      <c r="TDE20" s="117"/>
      <c r="TDF20" s="117"/>
      <c r="TDG20" s="117"/>
      <c r="TDH20" s="117"/>
      <c r="TDI20" s="117"/>
      <c r="TDJ20" s="117"/>
      <c r="TDK20" s="117"/>
      <c r="TDL20" s="117"/>
      <c r="TDM20" s="117"/>
      <c r="TDN20" s="117"/>
      <c r="TDO20" s="117"/>
      <c r="TDP20" s="117"/>
      <c r="TDQ20" s="117"/>
      <c r="TDR20" s="117"/>
      <c r="TDS20" s="117"/>
      <c r="TDT20" s="117"/>
      <c r="TDU20" s="117"/>
      <c r="TDV20" s="117"/>
      <c r="TDW20" s="117"/>
      <c r="TDX20" s="117"/>
      <c r="TDY20" s="117"/>
      <c r="TDZ20" s="117"/>
      <c r="TEA20" s="117"/>
      <c r="TEB20" s="117"/>
      <c r="TEC20" s="117"/>
      <c r="TED20" s="117"/>
      <c r="TEE20" s="117"/>
      <c r="TEF20" s="117"/>
      <c r="TEG20" s="117"/>
      <c r="TEH20" s="117"/>
      <c r="TEI20" s="117"/>
      <c r="TEJ20" s="117"/>
      <c r="TEK20" s="117"/>
      <c r="TEL20" s="117"/>
      <c r="TEM20" s="117"/>
      <c r="TEN20" s="117"/>
      <c r="TEO20" s="117"/>
      <c r="TEP20" s="117"/>
      <c r="TEQ20" s="117"/>
      <c r="TER20" s="117"/>
      <c r="TES20" s="117"/>
      <c r="TET20" s="117"/>
      <c r="TEU20" s="117"/>
      <c r="TEV20" s="117"/>
      <c r="TEW20" s="117"/>
      <c r="TEX20" s="117"/>
      <c r="TEY20" s="117"/>
      <c r="TEZ20" s="117"/>
      <c r="TFA20" s="117"/>
      <c r="TFB20" s="117"/>
      <c r="TFC20" s="117"/>
      <c r="TFD20" s="117"/>
      <c r="TFE20" s="117"/>
      <c r="TFF20" s="117"/>
      <c r="TFG20" s="117"/>
      <c r="TFH20" s="117"/>
      <c r="TFI20" s="117"/>
      <c r="TFJ20" s="117"/>
      <c r="TFK20" s="117"/>
      <c r="TFL20" s="117"/>
      <c r="TFM20" s="117"/>
      <c r="TFN20" s="117"/>
      <c r="TFO20" s="117"/>
      <c r="TFP20" s="117"/>
      <c r="TFQ20" s="117"/>
      <c r="TFR20" s="117"/>
      <c r="TFS20" s="117"/>
      <c r="TFT20" s="117"/>
      <c r="TFU20" s="117"/>
      <c r="TFV20" s="117"/>
      <c r="TFW20" s="117"/>
      <c r="TFX20" s="117"/>
      <c r="TFY20" s="117"/>
      <c r="TFZ20" s="117"/>
      <c r="TGA20" s="117"/>
      <c r="TGB20" s="117"/>
      <c r="TGC20" s="117"/>
      <c r="TGD20" s="117"/>
      <c r="TGE20" s="117"/>
      <c r="TGF20" s="117"/>
      <c r="TGG20" s="117"/>
      <c r="TGH20" s="117"/>
      <c r="TGI20" s="117"/>
      <c r="TGJ20" s="117"/>
      <c r="TGK20" s="117"/>
      <c r="TGL20" s="117"/>
      <c r="TGM20" s="117"/>
      <c r="TGN20" s="117"/>
      <c r="TGO20" s="117"/>
      <c r="TGP20" s="117"/>
      <c r="TGQ20" s="117"/>
      <c r="TGR20" s="117"/>
      <c r="TGS20" s="117"/>
      <c r="TGT20" s="117"/>
      <c r="TGU20" s="117"/>
      <c r="TGV20" s="117"/>
      <c r="TGW20" s="117"/>
      <c r="TGX20" s="117"/>
      <c r="TGY20" s="117"/>
      <c r="TGZ20" s="117"/>
      <c r="THA20" s="117"/>
      <c r="THB20" s="117"/>
      <c r="THC20" s="117"/>
      <c r="THD20" s="117"/>
      <c r="THE20" s="117"/>
      <c r="THF20" s="117"/>
      <c r="THG20" s="117"/>
      <c r="THH20" s="117"/>
      <c r="THI20" s="117"/>
      <c r="THJ20" s="117"/>
      <c r="THK20" s="117"/>
      <c r="THL20" s="117"/>
      <c r="THM20" s="117"/>
      <c r="THN20" s="117"/>
      <c r="THO20" s="117"/>
      <c r="THP20" s="117"/>
      <c r="THQ20" s="117"/>
      <c r="THR20" s="117"/>
      <c r="THS20" s="117"/>
      <c r="THT20" s="117"/>
      <c r="THU20" s="117"/>
      <c r="THV20" s="117"/>
      <c r="THW20" s="117"/>
      <c r="THX20" s="117"/>
      <c r="THY20" s="117"/>
      <c r="THZ20" s="117"/>
      <c r="TIA20" s="117"/>
      <c r="TIB20" s="117"/>
      <c r="TIC20" s="117"/>
      <c r="TID20" s="117"/>
      <c r="TIE20" s="117"/>
      <c r="TIF20" s="117"/>
      <c r="TIG20" s="117"/>
      <c r="TIH20" s="117"/>
      <c r="TII20" s="117"/>
      <c r="TIJ20" s="117"/>
      <c r="TIK20" s="117"/>
      <c r="TIL20" s="117"/>
      <c r="TIM20" s="117"/>
      <c r="TIN20" s="117"/>
      <c r="TIO20" s="117"/>
      <c r="TIP20" s="117"/>
      <c r="TIQ20" s="117"/>
      <c r="TIR20" s="117"/>
      <c r="TIS20" s="117"/>
      <c r="TIT20" s="117"/>
      <c r="TIU20" s="117"/>
      <c r="TIV20" s="117"/>
      <c r="TIW20" s="117"/>
      <c r="TIX20" s="117"/>
      <c r="TIY20" s="117"/>
      <c r="TIZ20" s="117"/>
      <c r="TJA20" s="117"/>
      <c r="TJB20" s="117"/>
      <c r="TJC20" s="117"/>
      <c r="TJD20" s="117"/>
      <c r="TJE20" s="117"/>
      <c r="TJF20" s="117"/>
      <c r="TJG20" s="117"/>
      <c r="TJH20" s="117"/>
      <c r="TJI20" s="117"/>
      <c r="TJJ20" s="117"/>
      <c r="TJK20" s="117"/>
      <c r="TJL20" s="117"/>
      <c r="TJM20" s="117"/>
      <c r="TJN20" s="117"/>
      <c r="TJO20" s="117"/>
      <c r="TJP20" s="117"/>
      <c r="TJQ20" s="117"/>
      <c r="TJR20" s="117"/>
      <c r="TJS20" s="117"/>
      <c r="TJT20" s="117"/>
      <c r="TJU20" s="117"/>
      <c r="TJV20" s="117"/>
      <c r="TJW20" s="117"/>
      <c r="TJX20" s="117"/>
      <c r="TJY20" s="117"/>
      <c r="TJZ20" s="117"/>
      <c r="TKA20" s="117"/>
      <c r="TKB20" s="117"/>
      <c r="TKC20" s="117"/>
      <c r="TKD20" s="117"/>
      <c r="TKE20" s="117"/>
      <c r="TKF20" s="117"/>
      <c r="TKG20" s="117"/>
      <c r="TKH20" s="117"/>
      <c r="TKI20" s="117"/>
      <c r="TKJ20" s="117"/>
      <c r="TKK20" s="117"/>
      <c r="TKL20" s="117"/>
      <c r="TKM20" s="117"/>
      <c r="TKN20" s="117"/>
      <c r="TKO20" s="117"/>
      <c r="TKP20" s="117"/>
      <c r="TKQ20" s="117"/>
      <c r="TKR20" s="117"/>
      <c r="TKS20" s="117"/>
      <c r="TKT20" s="117"/>
      <c r="TKU20" s="117"/>
      <c r="TKV20" s="117"/>
      <c r="TKW20" s="117"/>
      <c r="TKX20" s="117"/>
      <c r="TKY20" s="117"/>
      <c r="TKZ20" s="117"/>
      <c r="TLA20" s="117"/>
      <c r="TLB20" s="117"/>
      <c r="TLC20" s="117"/>
      <c r="TLD20" s="117"/>
      <c r="TLE20" s="117"/>
      <c r="TLF20" s="117"/>
      <c r="TLG20" s="117"/>
      <c r="TLH20" s="117"/>
      <c r="TLI20" s="117"/>
      <c r="TLJ20" s="117"/>
      <c r="TLK20" s="117"/>
      <c r="TLL20" s="117"/>
      <c r="TLM20" s="117"/>
      <c r="TLN20" s="117"/>
      <c r="TLO20" s="117"/>
      <c r="TLP20" s="117"/>
      <c r="TLQ20" s="117"/>
      <c r="TLR20" s="117"/>
      <c r="TLS20" s="117"/>
      <c r="TLT20" s="117"/>
      <c r="TLU20" s="117"/>
      <c r="TLV20" s="117"/>
      <c r="TLW20" s="117"/>
      <c r="TLX20" s="117"/>
      <c r="TLY20" s="117"/>
      <c r="TLZ20" s="117"/>
      <c r="TMA20" s="117"/>
      <c r="TMB20" s="117"/>
      <c r="TMC20" s="117"/>
      <c r="TMD20" s="117"/>
      <c r="TME20" s="117"/>
      <c r="TMF20" s="117"/>
      <c r="TMG20" s="117"/>
      <c r="TMH20" s="117"/>
      <c r="TMI20" s="117"/>
      <c r="TMJ20" s="117"/>
      <c r="TMK20" s="117"/>
      <c r="TML20" s="117"/>
      <c r="TMM20" s="117"/>
      <c r="TMN20" s="117"/>
      <c r="TMO20" s="117"/>
      <c r="TMP20" s="117"/>
      <c r="TMQ20" s="117"/>
      <c r="TMR20" s="117"/>
      <c r="TMS20" s="117"/>
      <c r="TMT20" s="117"/>
      <c r="TMU20" s="117"/>
      <c r="TMV20" s="117"/>
      <c r="TMW20" s="117"/>
      <c r="TMX20" s="117"/>
      <c r="TMY20" s="117"/>
      <c r="TMZ20" s="117"/>
      <c r="TNA20" s="117"/>
      <c r="TNB20" s="117"/>
      <c r="TNC20" s="117"/>
      <c r="TND20" s="117"/>
      <c r="TNE20" s="117"/>
      <c r="TNF20" s="117"/>
      <c r="TNG20" s="117"/>
      <c r="TNH20" s="117"/>
      <c r="TNI20" s="117"/>
      <c r="TNJ20" s="117"/>
      <c r="TNK20" s="117"/>
      <c r="TNL20" s="117"/>
      <c r="TNM20" s="117"/>
      <c r="TNN20" s="117"/>
      <c r="TNO20" s="117"/>
      <c r="TNP20" s="117"/>
      <c r="TNQ20" s="117"/>
      <c r="TNR20" s="117"/>
      <c r="TNS20" s="117"/>
      <c r="TNT20" s="117"/>
      <c r="TNU20" s="117"/>
      <c r="TNV20" s="117"/>
      <c r="TNW20" s="117"/>
      <c r="TNX20" s="117"/>
      <c r="TNY20" s="117"/>
      <c r="TNZ20" s="117"/>
      <c r="TOA20" s="117"/>
      <c r="TOB20" s="117"/>
      <c r="TOC20" s="117"/>
      <c r="TOD20" s="117"/>
      <c r="TOE20" s="117"/>
      <c r="TOF20" s="117"/>
      <c r="TOG20" s="117"/>
      <c r="TOH20" s="117"/>
      <c r="TOI20" s="117"/>
      <c r="TOJ20" s="117"/>
      <c r="TOK20" s="117"/>
      <c r="TOL20" s="117"/>
      <c r="TOM20" s="117"/>
      <c r="TON20" s="117"/>
      <c r="TOO20" s="117"/>
      <c r="TOP20" s="117"/>
      <c r="TOQ20" s="117"/>
      <c r="TOR20" s="117"/>
      <c r="TOS20" s="117"/>
      <c r="TOT20" s="117"/>
      <c r="TOU20" s="117"/>
      <c r="TOV20" s="117"/>
      <c r="TOW20" s="117"/>
      <c r="TOX20" s="117"/>
      <c r="TOY20" s="117"/>
      <c r="TOZ20" s="117"/>
      <c r="TPA20" s="117"/>
      <c r="TPB20" s="117"/>
      <c r="TPC20" s="117"/>
      <c r="TPD20" s="117"/>
      <c r="TPE20" s="117"/>
      <c r="TPF20" s="117"/>
      <c r="TPG20" s="117"/>
      <c r="TPH20" s="117"/>
      <c r="TPI20" s="117"/>
      <c r="TPJ20" s="117"/>
      <c r="TPK20" s="117"/>
      <c r="TPL20" s="117"/>
      <c r="TPM20" s="117"/>
      <c r="TPN20" s="117"/>
      <c r="TPO20" s="117"/>
      <c r="TPP20" s="117"/>
      <c r="TPQ20" s="117"/>
      <c r="TPR20" s="117"/>
      <c r="TPS20" s="117"/>
      <c r="TPT20" s="117"/>
      <c r="TPU20" s="117"/>
      <c r="TPV20" s="117"/>
      <c r="TPW20" s="117"/>
      <c r="TPX20" s="117"/>
      <c r="TPY20" s="117"/>
      <c r="TPZ20" s="117"/>
      <c r="TQA20" s="117"/>
      <c r="TQB20" s="117"/>
      <c r="TQC20" s="117"/>
      <c r="TQD20" s="117"/>
      <c r="TQE20" s="117"/>
      <c r="TQF20" s="117"/>
      <c r="TQG20" s="117"/>
      <c r="TQH20" s="117"/>
      <c r="TQI20" s="117"/>
      <c r="TQJ20" s="117"/>
      <c r="TQK20" s="117"/>
      <c r="TQL20" s="117"/>
      <c r="TQM20" s="117"/>
      <c r="TQN20" s="117"/>
      <c r="TQO20" s="117"/>
      <c r="TQP20" s="117"/>
      <c r="TQQ20" s="117"/>
      <c r="TQR20" s="117"/>
      <c r="TQS20" s="117"/>
      <c r="TQT20" s="117"/>
      <c r="TQU20" s="117"/>
      <c r="TQV20" s="117"/>
      <c r="TQW20" s="117"/>
      <c r="TQX20" s="117"/>
      <c r="TQY20" s="117"/>
      <c r="TQZ20" s="117"/>
      <c r="TRA20" s="117"/>
      <c r="TRB20" s="117"/>
      <c r="TRC20" s="117"/>
      <c r="TRD20" s="117"/>
      <c r="TRE20" s="117"/>
      <c r="TRF20" s="117"/>
      <c r="TRG20" s="117"/>
      <c r="TRH20" s="117"/>
      <c r="TRI20" s="117"/>
      <c r="TRJ20" s="117"/>
      <c r="TRK20" s="117"/>
      <c r="TRL20" s="117"/>
      <c r="TRM20" s="117"/>
      <c r="TRN20" s="117"/>
      <c r="TRO20" s="117"/>
      <c r="TRP20" s="117"/>
      <c r="TRQ20" s="117"/>
      <c r="TRR20" s="117"/>
      <c r="TRS20" s="117"/>
      <c r="TRT20" s="117"/>
      <c r="TRU20" s="117"/>
      <c r="TRV20" s="117"/>
      <c r="TRW20" s="117"/>
      <c r="TRX20" s="117"/>
      <c r="TRY20" s="117"/>
      <c r="TRZ20" s="117"/>
      <c r="TSA20" s="117"/>
      <c r="TSB20" s="117"/>
      <c r="TSC20" s="117"/>
      <c r="TSD20" s="117"/>
      <c r="TSE20" s="117"/>
      <c r="TSF20" s="117"/>
      <c r="TSG20" s="117"/>
      <c r="TSH20" s="117"/>
      <c r="TSI20" s="117"/>
      <c r="TSJ20" s="117"/>
      <c r="TSK20" s="117"/>
      <c r="TSL20" s="117"/>
      <c r="TSM20" s="117"/>
      <c r="TSN20" s="117"/>
      <c r="TSO20" s="117"/>
      <c r="TSP20" s="117"/>
      <c r="TSQ20" s="117"/>
      <c r="TSR20" s="117"/>
      <c r="TSS20" s="117"/>
      <c r="TST20" s="117"/>
      <c r="TSU20" s="117"/>
      <c r="TSV20" s="117"/>
      <c r="TSW20" s="117"/>
      <c r="TSX20" s="117"/>
      <c r="TSY20" s="117"/>
      <c r="TSZ20" s="117"/>
      <c r="TTA20" s="117"/>
      <c r="TTB20" s="117"/>
      <c r="TTC20" s="117"/>
      <c r="TTD20" s="117"/>
      <c r="TTE20" s="117"/>
      <c r="TTF20" s="117"/>
      <c r="TTG20" s="117"/>
      <c r="TTH20" s="117"/>
      <c r="TTI20" s="117"/>
      <c r="TTJ20" s="117"/>
      <c r="TTK20" s="117"/>
      <c r="TTL20" s="117"/>
      <c r="TTM20" s="117"/>
      <c r="TTN20" s="117"/>
      <c r="TTO20" s="117"/>
      <c r="TTP20" s="117"/>
      <c r="TTQ20" s="117"/>
      <c r="TTR20" s="117"/>
      <c r="TTS20" s="117"/>
      <c r="TTT20" s="117"/>
      <c r="TTU20" s="117"/>
      <c r="TTV20" s="117"/>
      <c r="TTW20" s="117"/>
      <c r="TTX20" s="117"/>
      <c r="TTY20" s="117"/>
      <c r="TTZ20" s="117"/>
      <c r="TUA20" s="117"/>
      <c r="TUB20" s="117"/>
      <c r="TUC20" s="117"/>
      <c r="TUD20" s="117"/>
      <c r="TUE20" s="117"/>
      <c r="TUF20" s="117"/>
      <c r="TUG20" s="117"/>
      <c r="TUH20" s="117"/>
      <c r="TUI20" s="117"/>
      <c r="TUJ20" s="117"/>
      <c r="TUK20" s="117"/>
      <c r="TUL20" s="117"/>
      <c r="TUM20" s="117"/>
      <c r="TUN20" s="117"/>
      <c r="TUO20" s="117"/>
      <c r="TUP20" s="117"/>
      <c r="TUQ20" s="117"/>
      <c r="TUR20" s="117"/>
      <c r="TUS20" s="117"/>
      <c r="TUT20" s="117"/>
      <c r="TUU20" s="117"/>
      <c r="TUV20" s="117"/>
      <c r="TUW20" s="117"/>
      <c r="TUX20" s="117"/>
      <c r="TUY20" s="117"/>
      <c r="TUZ20" s="117"/>
      <c r="TVA20" s="117"/>
      <c r="TVB20" s="117"/>
      <c r="TVC20" s="117"/>
      <c r="TVD20" s="117"/>
      <c r="TVE20" s="117"/>
      <c r="TVF20" s="117"/>
      <c r="TVG20" s="117"/>
      <c r="TVH20" s="117"/>
      <c r="TVI20" s="117"/>
      <c r="TVJ20" s="117"/>
      <c r="TVK20" s="117"/>
      <c r="TVL20" s="117"/>
      <c r="TVM20" s="117"/>
      <c r="TVN20" s="117"/>
      <c r="TVO20" s="117"/>
      <c r="TVP20" s="117"/>
      <c r="TVQ20" s="117"/>
      <c r="TVR20" s="117"/>
      <c r="TVS20" s="117"/>
      <c r="TVT20" s="117"/>
      <c r="TVU20" s="117"/>
      <c r="TVV20" s="117"/>
      <c r="TVW20" s="117"/>
      <c r="TVX20" s="117"/>
      <c r="TVY20" s="117"/>
      <c r="TVZ20" s="117"/>
      <c r="TWA20" s="117"/>
      <c r="TWB20" s="117"/>
      <c r="TWC20" s="117"/>
      <c r="TWD20" s="117"/>
      <c r="TWE20" s="117"/>
      <c r="TWF20" s="117"/>
      <c r="TWG20" s="117"/>
      <c r="TWH20" s="117"/>
      <c r="TWI20" s="117"/>
      <c r="TWJ20" s="117"/>
      <c r="TWK20" s="117"/>
      <c r="TWL20" s="117"/>
      <c r="TWM20" s="117"/>
      <c r="TWN20" s="117"/>
      <c r="TWO20" s="117"/>
      <c r="TWP20" s="117"/>
      <c r="TWQ20" s="117"/>
      <c r="TWR20" s="117"/>
      <c r="TWS20" s="117"/>
      <c r="TWT20" s="117"/>
      <c r="TWU20" s="117"/>
      <c r="TWV20" s="117"/>
      <c r="TWW20" s="117"/>
      <c r="TWX20" s="117"/>
      <c r="TWY20" s="117"/>
      <c r="TWZ20" s="117"/>
      <c r="TXA20" s="117"/>
      <c r="TXB20" s="117"/>
      <c r="TXC20" s="117"/>
      <c r="TXD20" s="117"/>
      <c r="TXE20" s="117"/>
      <c r="TXF20" s="117"/>
      <c r="TXG20" s="117"/>
      <c r="TXH20" s="117"/>
      <c r="TXI20" s="117"/>
      <c r="TXJ20" s="117"/>
      <c r="TXK20" s="117"/>
      <c r="TXL20" s="117"/>
      <c r="TXM20" s="117"/>
      <c r="TXN20" s="117"/>
      <c r="TXO20" s="117"/>
      <c r="TXP20" s="117"/>
      <c r="TXQ20" s="117"/>
      <c r="TXR20" s="117"/>
      <c r="TXS20" s="117"/>
      <c r="TXT20" s="117"/>
      <c r="TXU20" s="117"/>
      <c r="TXV20" s="117"/>
      <c r="TXW20" s="117"/>
      <c r="TXX20" s="117"/>
      <c r="TXY20" s="117"/>
      <c r="TXZ20" s="117"/>
      <c r="TYA20" s="117"/>
      <c r="TYB20" s="117"/>
      <c r="TYC20" s="117"/>
      <c r="TYD20" s="117"/>
      <c r="TYE20" s="117"/>
      <c r="TYF20" s="117"/>
      <c r="TYG20" s="117"/>
      <c r="TYH20" s="117"/>
      <c r="TYI20" s="117"/>
      <c r="TYJ20" s="117"/>
      <c r="TYK20" s="117"/>
      <c r="TYL20" s="117"/>
      <c r="TYM20" s="117"/>
      <c r="TYN20" s="117"/>
      <c r="TYO20" s="117"/>
      <c r="TYP20" s="117"/>
      <c r="TYQ20" s="117"/>
      <c r="TYR20" s="117"/>
      <c r="TYS20" s="117"/>
      <c r="TYT20" s="117"/>
      <c r="TYU20" s="117"/>
      <c r="TYV20" s="117"/>
      <c r="TYW20" s="117"/>
      <c r="TYX20" s="117"/>
      <c r="TYY20" s="117"/>
      <c r="TYZ20" s="117"/>
      <c r="TZA20" s="117"/>
      <c r="TZB20" s="117"/>
      <c r="TZC20" s="117"/>
      <c r="TZD20" s="117"/>
      <c r="TZE20" s="117"/>
      <c r="TZF20" s="117"/>
      <c r="TZG20" s="117"/>
      <c r="TZH20" s="117"/>
      <c r="TZI20" s="117"/>
      <c r="TZJ20" s="117"/>
      <c r="TZK20" s="117"/>
      <c r="TZL20" s="117"/>
      <c r="TZM20" s="117"/>
      <c r="TZN20" s="117"/>
      <c r="TZO20" s="117"/>
      <c r="TZP20" s="117"/>
      <c r="TZQ20" s="117"/>
      <c r="TZR20" s="117"/>
      <c r="TZS20" s="117"/>
      <c r="TZT20" s="117"/>
      <c r="TZU20" s="117"/>
      <c r="TZV20" s="117"/>
      <c r="TZW20" s="117"/>
      <c r="TZX20" s="117"/>
      <c r="TZY20" s="117"/>
      <c r="TZZ20" s="117"/>
      <c r="UAA20" s="117"/>
      <c r="UAB20" s="117"/>
      <c r="UAC20" s="117"/>
      <c r="UAD20" s="117"/>
      <c r="UAE20" s="117"/>
      <c r="UAF20" s="117"/>
      <c r="UAG20" s="117"/>
      <c r="UAH20" s="117"/>
      <c r="UAI20" s="117"/>
      <c r="UAJ20" s="117"/>
      <c r="UAK20" s="117"/>
      <c r="UAL20" s="117"/>
      <c r="UAM20" s="117"/>
      <c r="UAN20" s="117"/>
      <c r="UAO20" s="117"/>
      <c r="UAP20" s="117"/>
      <c r="UAQ20" s="117"/>
      <c r="UAR20" s="117"/>
      <c r="UAS20" s="117"/>
      <c r="UAT20" s="117"/>
      <c r="UAU20" s="117"/>
      <c r="UAV20" s="117"/>
      <c r="UAW20" s="117"/>
      <c r="UAX20" s="117"/>
      <c r="UAY20" s="117"/>
      <c r="UAZ20" s="117"/>
      <c r="UBA20" s="117"/>
      <c r="UBB20" s="117"/>
      <c r="UBC20" s="117"/>
      <c r="UBD20" s="117"/>
      <c r="UBE20" s="117"/>
      <c r="UBF20" s="117"/>
      <c r="UBG20" s="117"/>
      <c r="UBH20" s="117"/>
      <c r="UBI20" s="117"/>
      <c r="UBJ20" s="117"/>
      <c r="UBK20" s="117"/>
      <c r="UBL20" s="117"/>
      <c r="UBM20" s="117"/>
      <c r="UBN20" s="117"/>
      <c r="UBO20" s="117"/>
      <c r="UBP20" s="117"/>
      <c r="UBQ20" s="117"/>
      <c r="UBR20" s="117"/>
      <c r="UBS20" s="117"/>
      <c r="UBT20" s="117"/>
      <c r="UBU20" s="117"/>
      <c r="UBV20" s="117"/>
      <c r="UBW20" s="117"/>
      <c r="UBX20" s="117"/>
      <c r="UBY20" s="117"/>
      <c r="UBZ20" s="117"/>
      <c r="UCA20" s="117"/>
      <c r="UCB20" s="117"/>
      <c r="UCC20" s="117"/>
      <c r="UCD20" s="117"/>
      <c r="UCE20" s="117"/>
      <c r="UCF20" s="117"/>
      <c r="UCG20" s="117"/>
      <c r="UCH20" s="117"/>
      <c r="UCI20" s="117"/>
      <c r="UCJ20" s="117"/>
      <c r="UCK20" s="117"/>
      <c r="UCL20" s="117"/>
      <c r="UCM20" s="117"/>
      <c r="UCN20" s="117"/>
      <c r="UCO20" s="117"/>
      <c r="UCP20" s="117"/>
      <c r="UCQ20" s="117"/>
      <c r="UCR20" s="117"/>
      <c r="UCS20" s="117"/>
      <c r="UCT20" s="117"/>
      <c r="UCU20" s="117"/>
      <c r="UCV20" s="117"/>
      <c r="UCW20" s="117"/>
      <c r="UCX20" s="117"/>
      <c r="UCY20" s="117"/>
      <c r="UCZ20" s="117"/>
      <c r="UDA20" s="117"/>
      <c r="UDB20" s="117"/>
      <c r="UDC20" s="117"/>
      <c r="UDD20" s="117"/>
      <c r="UDE20" s="117"/>
      <c r="UDF20" s="117"/>
      <c r="UDG20" s="117"/>
      <c r="UDH20" s="117"/>
      <c r="UDI20" s="117"/>
      <c r="UDJ20" s="117"/>
      <c r="UDK20" s="117"/>
      <c r="UDL20" s="117"/>
      <c r="UDM20" s="117"/>
      <c r="UDN20" s="117"/>
      <c r="UDO20" s="117"/>
      <c r="UDP20" s="117"/>
      <c r="UDQ20" s="117"/>
      <c r="UDR20" s="117"/>
      <c r="UDS20" s="117"/>
      <c r="UDT20" s="117"/>
      <c r="UDU20" s="117"/>
      <c r="UDV20" s="117"/>
      <c r="UDW20" s="117"/>
      <c r="UDX20" s="117"/>
      <c r="UDY20" s="117"/>
      <c r="UDZ20" s="117"/>
      <c r="UEA20" s="117"/>
      <c r="UEB20" s="117"/>
      <c r="UEC20" s="117"/>
      <c r="UED20" s="117"/>
      <c r="UEE20" s="117"/>
      <c r="UEF20" s="117"/>
      <c r="UEG20" s="117"/>
      <c r="UEH20" s="117"/>
      <c r="UEI20" s="117"/>
      <c r="UEJ20" s="117"/>
      <c r="UEK20" s="117"/>
      <c r="UEL20" s="117"/>
      <c r="UEM20" s="117"/>
      <c r="UEN20" s="117"/>
      <c r="UEO20" s="117"/>
      <c r="UEP20" s="117"/>
      <c r="UEQ20" s="117"/>
      <c r="UER20" s="117"/>
      <c r="UES20" s="117"/>
      <c r="UET20" s="117"/>
      <c r="UEU20" s="117"/>
      <c r="UEV20" s="117"/>
      <c r="UEW20" s="117"/>
      <c r="UEX20" s="117"/>
      <c r="UEY20" s="117"/>
      <c r="UEZ20" s="117"/>
      <c r="UFA20" s="117"/>
      <c r="UFB20" s="117"/>
      <c r="UFC20" s="117"/>
      <c r="UFD20" s="117"/>
      <c r="UFE20" s="117"/>
      <c r="UFF20" s="117"/>
      <c r="UFG20" s="117"/>
      <c r="UFH20" s="117"/>
      <c r="UFI20" s="117"/>
      <c r="UFJ20" s="117"/>
      <c r="UFK20" s="117"/>
      <c r="UFL20" s="117"/>
      <c r="UFM20" s="117"/>
      <c r="UFN20" s="117"/>
      <c r="UFO20" s="117"/>
      <c r="UFP20" s="117"/>
      <c r="UFQ20" s="117"/>
      <c r="UFR20" s="117"/>
      <c r="UFS20" s="117"/>
      <c r="UFT20" s="117"/>
      <c r="UFU20" s="117"/>
      <c r="UFV20" s="117"/>
      <c r="UFW20" s="117"/>
      <c r="UFX20" s="117"/>
      <c r="UFY20" s="117"/>
      <c r="UFZ20" s="117"/>
      <c r="UGA20" s="117"/>
      <c r="UGB20" s="117"/>
      <c r="UGC20" s="117"/>
      <c r="UGD20" s="117"/>
      <c r="UGE20" s="117"/>
      <c r="UGF20" s="117"/>
      <c r="UGG20" s="117"/>
      <c r="UGH20" s="117"/>
      <c r="UGI20" s="117"/>
      <c r="UGJ20" s="117"/>
      <c r="UGK20" s="117"/>
      <c r="UGL20" s="117"/>
      <c r="UGM20" s="117"/>
      <c r="UGN20" s="117"/>
      <c r="UGO20" s="117"/>
      <c r="UGP20" s="117"/>
      <c r="UGQ20" s="117"/>
      <c r="UGR20" s="117"/>
      <c r="UGS20" s="117"/>
      <c r="UGT20" s="117"/>
      <c r="UGU20" s="117"/>
      <c r="UGV20" s="117"/>
      <c r="UGW20" s="117"/>
      <c r="UGX20" s="117"/>
      <c r="UGY20" s="117"/>
      <c r="UGZ20" s="117"/>
      <c r="UHA20" s="117"/>
      <c r="UHB20" s="117"/>
      <c r="UHC20" s="117"/>
      <c r="UHD20" s="117"/>
      <c r="UHE20" s="117"/>
      <c r="UHF20" s="117"/>
      <c r="UHG20" s="117"/>
      <c r="UHH20" s="117"/>
      <c r="UHI20" s="117"/>
      <c r="UHJ20" s="117"/>
      <c r="UHK20" s="117"/>
      <c r="UHL20" s="117"/>
      <c r="UHM20" s="117"/>
      <c r="UHN20" s="117"/>
      <c r="UHO20" s="117"/>
      <c r="UHP20" s="117"/>
      <c r="UHQ20" s="117"/>
      <c r="UHR20" s="117"/>
      <c r="UHS20" s="117"/>
      <c r="UHT20" s="117"/>
      <c r="UHU20" s="117"/>
      <c r="UHV20" s="117"/>
      <c r="UHW20" s="117"/>
      <c r="UHX20" s="117"/>
      <c r="UHY20" s="117"/>
      <c r="UHZ20" s="117"/>
      <c r="UIA20" s="117"/>
      <c r="UIB20" s="117"/>
      <c r="UIC20" s="117"/>
      <c r="UID20" s="117"/>
      <c r="UIE20" s="117"/>
      <c r="UIF20" s="117"/>
      <c r="UIG20" s="117"/>
      <c r="UIH20" s="117"/>
      <c r="UII20" s="117"/>
      <c r="UIJ20" s="117"/>
      <c r="UIK20" s="117"/>
      <c r="UIL20" s="117"/>
      <c r="UIM20" s="117"/>
      <c r="UIN20" s="117"/>
      <c r="UIO20" s="117"/>
      <c r="UIP20" s="117"/>
      <c r="UIQ20" s="117"/>
      <c r="UIR20" s="117"/>
      <c r="UIS20" s="117"/>
      <c r="UIT20" s="117"/>
      <c r="UIU20" s="117"/>
      <c r="UIV20" s="117"/>
      <c r="UIW20" s="117"/>
      <c r="UIX20" s="117"/>
      <c r="UIY20" s="117"/>
      <c r="UIZ20" s="117"/>
      <c r="UJA20" s="117"/>
      <c r="UJB20" s="117"/>
      <c r="UJC20" s="117"/>
      <c r="UJD20" s="117"/>
      <c r="UJE20" s="117"/>
      <c r="UJF20" s="117"/>
      <c r="UJG20" s="117"/>
      <c r="UJH20" s="117"/>
      <c r="UJI20" s="117"/>
      <c r="UJJ20" s="117"/>
      <c r="UJK20" s="117"/>
      <c r="UJL20" s="117"/>
      <c r="UJM20" s="117"/>
      <c r="UJN20" s="117"/>
      <c r="UJO20" s="117"/>
      <c r="UJP20" s="117"/>
      <c r="UJQ20" s="117"/>
      <c r="UJR20" s="117"/>
      <c r="UJS20" s="117"/>
      <c r="UJT20" s="117"/>
      <c r="UJU20" s="117"/>
      <c r="UJV20" s="117"/>
      <c r="UJW20" s="117"/>
      <c r="UJX20" s="117"/>
      <c r="UJY20" s="117"/>
      <c r="UJZ20" s="117"/>
      <c r="UKA20" s="117"/>
      <c r="UKB20" s="117"/>
      <c r="UKC20" s="117"/>
      <c r="UKD20" s="117"/>
      <c r="UKE20" s="117"/>
      <c r="UKF20" s="117"/>
      <c r="UKG20" s="117"/>
      <c r="UKH20" s="117"/>
      <c r="UKI20" s="117"/>
      <c r="UKJ20" s="117"/>
      <c r="UKK20" s="117"/>
      <c r="UKL20" s="117"/>
      <c r="UKM20" s="117"/>
      <c r="UKN20" s="117"/>
      <c r="UKO20" s="117"/>
      <c r="UKP20" s="117"/>
      <c r="UKQ20" s="117"/>
      <c r="UKR20" s="117"/>
      <c r="UKS20" s="117"/>
      <c r="UKT20" s="117"/>
      <c r="UKU20" s="117"/>
      <c r="UKV20" s="117"/>
      <c r="UKW20" s="117"/>
      <c r="UKX20" s="117"/>
      <c r="UKY20" s="117"/>
      <c r="UKZ20" s="117"/>
      <c r="ULA20" s="117"/>
      <c r="ULB20" s="117"/>
      <c r="ULC20" s="117"/>
      <c r="ULD20" s="117"/>
      <c r="ULE20" s="117"/>
      <c r="ULF20" s="117"/>
      <c r="ULG20" s="117"/>
      <c r="ULH20" s="117"/>
      <c r="ULI20" s="117"/>
      <c r="ULJ20" s="117"/>
      <c r="ULK20" s="117"/>
      <c r="ULL20" s="117"/>
      <c r="ULM20" s="117"/>
      <c r="ULN20" s="117"/>
      <c r="ULO20" s="117"/>
      <c r="ULP20" s="117"/>
      <c r="ULQ20" s="117"/>
      <c r="ULR20" s="117"/>
      <c r="ULS20" s="117"/>
      <c r="ULT20" s="117"/>
      <c r="ULU20" s="117"/>
      <c r="ULV20" s="117"/>
      <c r="ULW20" s="117"/>
      <c r="ULX20" s="117"/>
      <c r="ULY20" s="117"/>
      <c r="ULZ20" s="117"/>
      <c r="UMA20" s="117"/>
      <c r="UMB20" s="117"/>
      <c r="UMC20" s="117"/>
      <c r="UMD20" s="117"/>
      <c r="UME20" s="117"/>
      <c r="UMF20" s="117"/>
      <c r="UMG20" s="117"/>
      <c r="UMH20" s="117"/>
      <c r="UMI20" s="117"/>
      <c r="UMJ20" s="117"/>
      <c r="UMK20" s="117"/>
      <c r="UML20" s="117"/>
      <c r="UMM20" s="117"/>
      <c r="UMN20" s="117"/>
      <c r="UMO20" s="117"/>
      <c r="UMP20" s="117"/>
      <c r="UMQ20" s="117"/>
      <c r="UMR20" s="117"/>
      <c r="UMS20" s="117"/>
      <c r="UMT20" s="117"/>
      <c r="UMU20" s="117"/>
      <c r="UMV20" s="117"/>
      <c r="UMW20" s="117"/>
      <c r="UMX20" s="117"/>
      <c r="UMY20" s="117"/>
      <c r="UMZ20" s="117"/>
      <c r="UNA20" s="117"/>
      <c r="UNB20" s="117"/>
      <c r="UNC20" s="117"/>
      <c r="UND20" s="117"/>
      <c r="UNE20" s="117"/>
      <c r="UNF20" s="117"/>
      <c r="UNG20" s="117"/>
      <c r="UNH20" s="117"/>
      <c r="UNI20" s="117"/>
      <c r="UNJ20" s="117"/>
      <c r="UNK20" s="117"/>
      <c r="UNL20" s="117"/>
      <c r="UNM20" s="117"/>
      <c r="UNN20" s="117"/>
      <c r="UNO20" s="117"/>
      <c r="UNP20" s="117"/>
      <c r="UNQ20" s="117"/>
      <c r="UNR20" s="117"/>
      <c r="UNS20" s="117"/>
      <c r="UNT20" s="117"/>
      <c r="UNU20" s="117"/>
      <c r="UNV20" s="117"/>
      <c r="UNW20" s="117"/>
      <c r="UNX20" s="117"/>
      <c r="UNY20" s="117"/>
      <c r="UNZ20" s="117"/>
      <c r="UOA20" s="117"/>
      <c r="UOB20" s="117"/>
      <c r="UOC20" s="117"/>
      <c r="UOD20" s="117"/>
      <c r="UOE20" s="117"/>
      <c r="UOF20" s="117"/>
      <c r="UOG20" s="117"/>
      <c r="UOH20" s="117"/>
      <c r="UOI20" s="117"/>
      <c r="UOJ20" s="117"/>
      <c r="UOK20" s="117"/>
      <c r="UOL20" s="117"/>
      <c r="UOM20" s="117"/>
      <c r="UON20" s="117"/>
      <c r="UOO20" s="117"/>
      <c r="UOP20" s="117"/>
      <c r="UOQ20" s="117"/>
      <c r="UOR20" s="117"/>
      <c r="UOS20" s="117"/>
      <c r="UOT20" s="117"/>
      <c r="UOU20" s="117"/>
      <c r="UOV20" s="117"/>
      <c r="UOW20" s="117"/>
      <c r="UOX20" s="117"/>
      <c r="UOY20" s="117"/>
      <c r="UOZ20" s="117"/>
      <c r="UPA20" s="117"/>
      <c r="UPB20" s="117"/>
      <c r="UPC20" s="117"/>
      <c r="UPD20" s="117"/>
      <c r="UPE20" s="117"/>
      <c r="UPF20" s="117"/>
      <c r="UPG20" s="117"/>
      <c r="UPH20" s="117"/>
      <c r="UPI20" s="117"/>
      <c r="UPJ20" s="117"/>
      <c r="UPK20" s="117"/>
      <c r="UPL20" s="117"/>
      <c r="UPM20" s="117"/>
      <c r="UPN20" s="117"/>
      <c r="UPO20" s="117"/>
      <c r="UPP20" s="117"/>
      <c r="UPQ20" s="117"/>
      <c r="UPR20" s="117"/>
      <c r="UPS20" s="117"/>
      <c r="UPT20" s="117"/>
      <c r="UPU20" s="117"/>
      <c r="UPV20" s="117"/>
      <c r="UPW20" s="117"/>
      <c r="UPX20" s="117"/>
      <c r="UPY20" s="117"/>
      <c r="UPZ20" s="117"/>
      <c r="UQA20" s="117"/>
      <c r="UQB20" s="117"/>
      <c r="UQC20" s="117"/>
      <c r="UQD20" s="117"/>
      <c r="UQE20" s="117"/>
      <c r="UQF20" s="117"/>
      <c r="UQG20" s="117"/>
      <c r="UQH20" s="117"/>
      <c r="UQI20" s="117"/>
      <c r="UQJ20" s="117"/>
      <c r="UQK20" s="117"/>
      <c r="UQL20" s="117"/>
      <c r="UQM20" s="117"/>
      <c r="UQN20" s="117"/>
      <c r="UQO20" s="117"/>
      <c r="UQP20" s="117"/>
      <c r="UQQ20" s="117"/>
      <c r="UQR20" s="117"/>
      <c r="UQS20" s="117"/>
      <c r="UQT20" s="117"/>
      <c r="UQU20" s="117"/>
      <c r="UQV20" s="117"/>
      <c r="UQW20" s="117"/>
      <c r="UQX20" s="117"/>
      <c r="UQY20" s="117"/>
      <c r="UQZ20" s="117"/>
      <c r="URA20" s="117"/>
      <c r="URB20" s="117"/>
      <c r="URC20" s="117"/>
      <c r="URD20" s="117"/>
      <c r="URE20" s="117"/>
      <c r="URF20" s="117"/>
      <c r="URG20" s="117"/>
      <c r="URH20" s="117"/>
      <c r="URI20" s="117"/>
      <c r="URJ20" s="117"/>
      <c r="URK20" s="117"/>
      <c r="URL20" s="117"/>
      <c r="URM20" s="117"/>
      <c r="URN20" s="117"/>
      <c r="URO20" s="117"/>
      <c r="URP20" s="117"/>
      <c r="URQ20" s="117"/>
      <c r="URR20" s="117"/>
      <c r="URS20" s="117"/>
      <c r="URT20" s="117"/>
      <c r="URU20" s="117"/>
      <c r="URV20" s="117"/>
      <c r="URW20" s="117"/>
      <c r="URX20" s="117"/>
      <c r="URY20" s="117"/>
      <c r="URZ20" s="117"/>
      <c r="USA20" s="117"/>
      <c r="USB20" s="117"/>
      <c r="USC20" s="117"/>
      <c r="USD20" s="117"/>
      <c r="USE20" s="117"/>
      <c r="USF20" s="117"/>
      <c r="USG20" s="117"/>
      <c r="USH20" s="117"/>
      <c r="USI20" s="117"/>
      <c r="USJ20" s="117"/>
      <c r="USK20" s="117"/>
      <c r="USL20" s="117"/>
      <c r="USM20" s="117"/>
      <c r="USN20" s="117"/>
      <c r="USO20" s="117"/>
      <c r="USP20" s="117"/>
      <c r="USQ20" s="117"/>
      <c r="USR20" s="117"/>
      <c r="USS20" s="117"/>
      <c r="UST20" s="117"/>
      <c r="USU20" s="117"/>
      <c r="USV20" s="117"/>
      <c r="USW20" s="117"/>
      <c r="USX20" s="117"/>
      <c r="USY20" s="117"/>
      <c r="USZ20" s="117"/>
      <c r="UTA20" s="117"/>
      <c r="UTB20" s="117"/>
      <c r="UTC20" s="117"/>
      <c r="UTD20" s="117"/>
      <c r="UTE20" s="117"/>
      <c r="UTF20" s="117"/>
      <c r="UTG20" s="117"/>
      <c r="UTH20" s="117"/>
      <c r="UTI20" s="117"/>
      <c r="UTJ20" s="117"/>
      <c r="UTK20" s="117"/>
      <c r="UTL20" s="117"/>
      <c r="UTM20" s="117"/>
      <c r="UTN20" s="117"/>
      <c r="UTO20" s="117"/>
      <c r="UTP20" s="117"/>
      <c r="UTQ20" s="117"/>
      <c r="UTR20" s="117"/>
      <c r="UTS20" s="117"/>
      <c r="UTT20" s="117"/>
      <c r="UTU20" s="117"/>
      <c r="UTV20" s="117"/>
      <c r="UTW20" s="117"/>
      <c r="UTX20" s="117"/>
      <c r="UTY20" s="117"/>
      <c r="UTZ20" s="117"/>
      <c r="UUA20" s="117"/>
      <c r="UUB20" s="117"/>
      <c r="UUC20" s="117"/>
      <c r="UUD20" s="117"/>
      <c r="UUE20" s="117"/>
      <c r="UUF20" s="117"/>
      <c r="UUG20" s="117"/>
      <c r="UUH20" s="117"/>
      <c r="UUI20" s="117"/>
      <c r="UUJ20" s="117"/>
      <c r="UUK20" s="117"/>
      <c r="UUL20" s="117"/>
      <c r="UUM20" s="117"/>
      <c r="UUN20" s="117"/>
      <c r="UUO20" s="117"/>
      <c r="UUP20" s="117"/>
      <c r="UUQ20" s="117"/>
      <c r="UUR20" s="117"/>
      <c r="UUS20" s="117"/>
      <c r="UUT20" s="117"/>
      <c r="UUU20" s="117"/>
      <c r="UUV20" s="117"/>
      <c r="UUW20" s="117"/>
      <c r="UUX20" s="117"/>
      <c r="UUY20" s="117"/>
      <c r="UUZ20" s="117"/>
      <c r="UVA20" s="117"/>
      <c r="UVB20" s="117"/>
      <c r="UVC20" s="117"/>
      <c r="UVD20" s="117"/>
      <c r="UVE20" s="117"/>
      <c r="UVF20" s="117"/>
      <c r="UVG20" s="117"/>
      <c r="UVH20" s="117"/>
      <c r="UVI20" s="117"/>
      <c r="UVJ20" s="117"/>
      <c r="UVK20" s="117"/>
      <c r="UVL20" s="117"/>
      <c r="UVM20" s="117"/>
      <c r="UVN20" s="117"/>
      <c r="UVO20" s="117"/>
      <c r="UVP20" s="117"/>
      <c r="UVQ20" s="117"/>
      <c r="UVR20" s="117"/>
      <c r="UVS20" s="117"/>
      <c r="UVT20" s="117"/>
      <c r="UVU20" s="117"/>
      <c r="UVV20" s="117"/>
      <c r="UVW20" s="117"/>
      <c r="UVX20" s="117"/>
      <c r="UVY20" s="117"/>
      <c r="UVZ20" s="117"/>
      <c r="UWA20" s="117"/>
      <c r="UWB20" s="117"/>
      <c r="UWC20" s="117"/>
      <c r="UWD20" s="117"/>
      <c r="UWE20" s="117"/>
      <c r="UWF20" s="117"/>
      <c r="UWG20" s="117"/>
      <c r="UWH20" s="117"/>
      <c r="UWI20" s="117"/>
      <c r="UWJ20" s="117"/>
      <c r="UWK20" s="117"/>
      <c r="UWL20" s="117"/>
      <c r="UWM20" s="117"/>
      <c r="UWN20" s="117"/>
      <c r="UWO20" s="117"/>
      <c r="UWP20" s="117"/>
      <c r="UWQ20" s="117"/>
      <c r="UWR20" s="117"/>
      <c r="UWS20" s="117"/>
      <c r="UWT20" s="117"/>
      <c r="UWU20" s="117"/>
      <c r="UWV20" s="117"/>
      <c r="UWW20" s="117"/>
      <c r="UWX20" s="117"/>
      <c r="UWY20" s="117"/>
      <c r="UWZ20" s="117"/>
      <c r="UXA20" s="117"/>
      <c r="UXB20" s="117"/>
      <c r="UXC20" s="117"/>
      <c r="UXD20" s="117"/>
      <c r="UXE20" s="117"/>
      <c r="UXF20" s="117"/>
      <c r="UXG20" s="117"/>
      <c r="UXH20" s="117"/>
      <c r="UXI20" s="117"/>
      <c r="UXJ20" s="117"/>
      <c r="UXK20" s="117"/>
      <c r="UXL20" s="117"/>
      <c r="UXM20" s="117"/>
      <c r="UXN20" s="117"/>
      <c r="UXO20" s="117"/>
      <c r="UXP20" s="117"/>
      <c r="UXQ20" s="117"/>
      <c r="UXR20" s="117"/>
      <c r="UXS20" s="117"/>
      <c r="UXT20" s="117"/>
      <c r="UXU20" s="117"/>
      <c r="UXV20" s="117"/>
      <c r="UXW20" s="117"/>
      <c r="UXX20" s="117"/>
      <c r="UXY20" s="117"/>
      <c r="UXZ20" s="117"/>
      <c r="UYA20" s="117"/>
      <c r="UYB20" s="117"/>
      <c r="UYC20" s="117"/>
      <c r="UYD20" s="117"/>
      <c r="UYE20" s="117"/>
      <c r="UYF20" s="117"/>
      <c r="UYG20" s="117"/>
      <c r="UYH20" s="117"/>
      <c r="UYI20" s="117"/>
      <c r="UYJ20" s="117"/>
      <c r="UYK20" s="117"/>
      <c r="UYL20" s="117"/>
      <c r="UYM20" s="117"/>
      <c r="UYN20" s="117"/>
      <c r="UYO20" s="117"/>
      <c r="UYP20" s="117"/>
      <c r="UYQ20" s="117"/>
      <c r="UYR20" s="117"/>
      <c r="UYS20" s="117"/>
      <c r="UYT20" s="117"/>
      <c r="UYU20" s="117"/>
      <c r="UYV20" s="117"/>
      <c r="UYW20" s="117"/>
      <c r="UYX20" s="117"/>
      <c r="UYY20" s="117"/>
      <c r="UYZ20" s="117"/>
      <c r="UZA20" s="117"/>
      <c r="UZB20" s="117"/>
      <c r="UZC20" s="117"/>
      <c r="UZD20" s="117"/>
      <c r="UZE20" s="117"/>
      <c r="UZF20" s="117"/>
      <c r="UZG20" s="117"/>
      <c r="UZH20" s="117"/>
      <c r="UZI20" s="117"/>
      <c r="UZJ20" s="117"/>
      <c r="UZK20" s="117"/>
      <c r="UZL20" s="117"/>
      <c r="UZM20" s="117"/>
      <c r="UZN20" s="117"/>
      <c r="UZO20" s="117"/>
      <c r="UZP20" s="117"/>
      <c r="UZQ20" s="117"/>
      <c r="UZR20" s="117"/>
      <c r="UZS20" s="117"/>
      <c r="UZT20" s="117"/>
      <c r="UZU20" s="117"/>
      <c r="UZV20" s="117"/>
      <c r="UZW20" s="117"/>
      <c r="UZX20" s="117"/>
      <c r="UZY20" s="117"/>
      <c r="UZZ20" s="117"/>
      <c r="VAA20" s="117"/>
      <c r="VAB20" s="117"/>
      <c r="VAC20" s="117"/>
      <c r="VAD20" s="117"/>
      <c r="VAE20" s="117"/>
      <c r="VAF20" s="117"/>
      <c r="VAG20" s="117"/>
      <c r="VAH20" s="117"/>
      <c r="VAI20" s="117"/>
      <c r="VAJ20" s="117"/>
      <c r="VAK20" s="117"/>
      <c r="VAL20" s="117"/>
      <c r="VAM20" s="117"/>
      <c r="VAN20" s="117"/>
      <c r="VAO20" s="117"/>
      <c r="VAP20" s="117"/>
      <c r="VAQ20" s="117"/>
      <c r="VAR20" s="117"/>
      <c r="VAS20" s="117"/>
      <c r="VAT20" s="117"/>
      <c r="VAU20" s="117"/>
      <c r="VAV20" s="117"/>
      <c r="VAW20" s="117"/>
      <c r="VAX20" s="117"/>
      <c r="VAY20" s="117"/>
      <c r="VAZ20" s="117"/>
      <c r="VBA20" s="117"/>
      <c r="VBB20" s="117"/>
      <c r="VBC20" s="117"/>
      <c r="VBD20" s="117"/>
      <c r="VBE20" s="117"/>
      <c r="VBF20" s="117"/>
      <c r="VBG20" s="117"/>
      <c r="VBH20" s="117"/>
      <c r="VBI20" s="117"/>
      <c r="VBJ20" s="117"/>
      <c r="VBK20" s="117"/>
      <c r="VBL20" s="117"/>
      <c r="VBM20" s="117"/>
      <c r="VBN20" s="117"/>
      <c r="VBO20" s="117"/>
      <c r="VBP20" s="117"/>
      <c r="VBQ20" s="117"/>
      <c r="VBR20" s="117"/>
      <c r="VBS20" s="117"/>
      <c r="VBT20" s="117"/>
      <c r="VBU20" s="117"/>
      <c r="VBV20" s="117"/>
      <c r="VBW20" s="117"/>
      <c r="VBX20" s="117"/>
      <c r="VBY20" s="117"/>
      <c r="VBZ20" s="117"/>
      <c r="VCA20" s="117"/>
      <c r="VCB20" s="117"/>
      <c r="VCC20" s="117"/>
      <c r="VCD20" s="117"/>
      <c r="VCE20" s="117"/>
      <c r="VCF20" s="117"/>
      <c r="VCG20" s="117"/>
      <c r="VCH20" s="117"/>
      <c r="VCI20" s="117"/>
      <c r="VCJ20" s="117"/>
      <c r="VCK20" s="117"/>
      <c r="VCL20" s="117"/>
      <c r="VCM20" s="117"/>
      <c r="VCN20" s="117"/>
      <c r="VCO20" s="117"/>
      <c r="VCP20" s="117"/>
      <c r="VCQ20" s="117"/>
      <c r="VCR20" s="117"/>
      <c r="VCS20" s="117"/>
      <c r="VCT20" s="117"/>
      <c r="VCU20" s="117"/>
      <c r="VCV20" s="117"/>
      <c r="VCW20" s="117"/>
      <c r="VCX20" s="117"/>
      <c r="VCY20" s="117"/>
      <c r="VCZ20" s="117"/>
      <c r="VDA20" s="117"/>
      <c r="VDB20" s="117"/>
      <c r="VDC20" s="117"/>
      <c r="VDD20" s="117"/>
      <c r="VDE20" s="117"/>
      <c r="VDF20" s="117"/>
      <c r="VDG20" s="117"/>
      <c r="VDH20" s="117"/>
      <c r="VDI20" s="117"/>
      <c r="VDJ20" s="117"/>
      <c r="VDK20" s="117"/>
      <c r="VDL20" s="117"/>
      <c r="VDM20" s="117"/>
      <c r="VDN20" s="117"/>
      <c r="VDO20" s="117"/>
      <c r="VDP20" s="117"/>
      <c r="VDQ20" s="117"/>
      <c r="VDR20" s="117"/>
      <c r="VDS20" s="117"/>
      <c r="VDT20" s="117"/>
      <c r="VDU20" s="117"/>
      <c r="VDV20" s="117"/>
      <c r="VDW20" s="117"/>
      <c r="VDX20" s="117"/>
      <c r="VDY20" s="117"/>
      <c r="VDZ20" s="117"/>
      <c r="VEA20" s="117"/>
      <c r="VEB20" s="117"/>
      <c r="VEC20" s="117"/>
      <c r="VED20" s="117"/>
      <c r="VEE20" s="117"/>
      <c r="VEF20" s="117"/>
      <c r="VEG20" s="117"/>
      <c r="VEH20" s="117"/>
      <c r="VEI20" s="117"/>
      <c r="VEJ20" s="117"/>
      <c r="VEK20" s="117"/>
      <c r="VEL20" s="117"/>
      <c r="VEM20" s="117"/>
      <c r="VEN20" s="117"/>
      <c r="VEO20" s="117"/>
      <c r="VEP20" s="117"/>
      <c r="VEQ20" s="117"/>
      <c r="VER20" s="117"/>
      <c r="VES20" s="117"/>
      <c r="VET20" s="117"/>
      <c r="VEU20" s="117"/>
      <c r="VEV20" s="117"/>
      <c r="VEW20" s="117"/>
      <c r="VEX20" s="117"/>
      <c r="VEY20" s="117"/>
      <c r="VEZ20" s="117"/>
      <c r="VFA20" s="117"/>
      <c r="VFB20" s="117"/>
      <c r="VFC20" s="117"/>
      <c r="VFD20" s="117"/>
      <c r="VFE20" s="117"/>
      <c r="VFF20" s="117"/>
      <c r="VFG20" s="117"/>
      <c r="VFH20" s="117"/>
      <c r="VFI20" s="117"/>
      <c r="VFJ20" s="117"/>
      <c r="VFK20" s="117"/>
      <c r="VFL20" s="117"/>
      <c r="VFM20" s="117"/>
      <c r="VFN20" s="117"/>
      <c r="VFO20" s="117"/>
      <c r="VFP20" s="117"/>
      <c r="VFQ20" s="117"/>
      <c r="VFR20" s="117"/>
      <c r="VFS20" s="117"/>
      <c r="VFT20" s="117"/>
      <c r="VFU20" s="117"/>
      <c r="VFV20" s="117"/>
      <c r="VFW20" s="117"/>
      <c r="VFX20" s="117"/>
      <c r="VFY20" s="117"/>
      <c r="VFZ20" s="117"/>
      <c r="VGA20" s="117"/>
      <c r="VGB20" s="117"/>
      <c r="VGC20" s="117"/>
      <c r="VGD20" s="117"/>
      <c r="VGE20" s="117"/>
      <c r="VGF20" s="117"/>
      <c r="VGG20" s="117"/>
      <c r="VGH20" s="117"/>
      <c r="VGI20" s="117"/>
      <c r="VGJ20" s="117"/>
      <c r="VGK20" s="117"/>
      <c r="VGL20" s="117"/>
      <c r="VGM20" s="117"/>
      <c r="VGN20" s="117"/>
      <c r="VGO20" s="117"/>
      <c r="VGP20" s="117"/>
      <c r="VGQ20" s="117"/>
      <c r="VGR20" s="117"/>
      <c r="VGS20" s="117"/>
      <c r="VGT20" s="117"/>
      <c r="VGU20" s="117"/>
      <c r="VGV20" s="117"/>
      <c r="VGW20" s="117"/>
      <c r="VGX20" s="117"/>
      <c r="VGY20" s="117"/>
      <c r="VGZ20" s="117"/>
      <c r="VHA20" s="117"/>
      <c r="VHB20" s="117"/>
      <c r="VHC20" s="117"/>
      <c r="VHD20" s="117"/>
      <c r="VHE20" s="117"/>
      <c r="VHF20" s="117"/>
      <c r="VHG20" s="117"/>
      <c r="VHH20" s="117"/>
      <c r="VHI20" s="117"/>
      <c r="VHJ20" s="117"/>
      <c r="VHK20" s="117"/>
      <c r="VHL20" s="117"/>
      <c r="VHM20" s="117"/>
      <c r="VHN20" s="117"/>
      <c r="VHO20" s="117"/>
      <c r="VHP20" s="117"/>
      <c r="VHQ20" s="117"/>
      <c r="VHR20" s="117"/>
      <c r="VHS20" s="117"/>
      <c r="VHT20" s="117"/>
      <c r="VHU20" s="117"/>
      <c r="VHV20" s="117"/>
      <c r="VHW20" s="117"/>
      <c r="VHX20" s="117"/>
      <c r="VHY20" s="117"/>
      <c r="VHZ20" s="117"/>
      <c r="VIA20" s="117"/>
      <c r="VIB20" s="117"/>
      <c r="VIC20" s="117"/>
      <c r="VID20" s="117"/>
      <c r="VIE20" s="117"/>
      <c r="VIF20" s="117"/>
      <c r="VIG20" s="117"/>
      <c r="VIH20" s="117"/>
      <c r="VII20" s="117"/>
      <c r="VIJ20" s="117"/>
      <c r="VIK20" s="117"/>
      <c r="VIL20" s="117"/>
      <c r="VIM20" s="117"/>
      <c r="VIN20" s="117"/>
      <c r="VIO20" s="117"/>
      <c r="VIP20" s="117"/>
      <c r="VIQ20" s="117"/>
      <c r="VIR20" s="117"/>
      <c r="VIS20" s="117"/>
      <c r="VIT20" s="117"/>
      <c r="VIU20" s="117"/>
      <c r="VIV20" s="117"/>
      <c r="VIW20" s="117"/>
      <c r="VIX20" s="117"/>
      <c r="VIY20" s="117"/>
      <c r="VIZ20" s="117"/>
      <c r="VJA20" s="117"/>
      <c r="VJB20" s="117"/>
      <c r="VJC20" s="117"/>
      <c r="VJD20" s="117"/>
      <c r="VJE20" s="117"/>
      <c r="VJF20" s="117"/>
      <c r="VJG20" s="117"/>
      <c r="VJH20" s="117"/>
      <c r="VJI20" s="117"/>
      <c r="VJJ20" s="117"/>
      <c r="VJK20" s="117"/>
      <c r="VJL20" s="117"/>
      <c r="VJM20" s="117"/>
      <c r="VJN20" s="117"/>
      <c r="VJO20" s="117"/>
      <c r="VJP20" s="117"/>
      <c r="VJQ20" s="117"/>
      <c r="VJR20" s="117"/>
      <c r="VJS20" s="117"/>
      <c r="VJT20" s="117"/>
      <c r="VJU20" s="117"/>
      <c r="VJV20" s="117"/>
      <c r="VJW20" s="117"/>
      <c r="VJX20" s="117"/>
      <c r="VJY20" s="117"/>
      <c r="VJZ20" s="117"/>
      <c r="VKA20" s="117"/>
      <c r="VKB20" s="117"/>
      <c r="VKC20" s="117"/>
      <c r="VKD20" s="117"/>
      <c r="VKE20" s="117"/>
      <c r="VKF20" s="117"/>
      <c r="VKG20" s="117"/>
      <c r="VKH20" s="117"/>
      <c r="VKI20" s="117"/>
      <c r="VKJ20" s="117"/>
      <c r="VKK20" s="117"/>
      <c r="VKL20" s="117"/>
      <c r="VKM20" s="117"/>
      <c r="VKN20" s="117"/>
      <c r="VKO20" s="117"/>
      <c r="VKP20" s="117"/>
      <c r="VKQ20" s="117"/>
      <c r="VKR20" s="117"/>
      <c r="VKS20" s="117"/>
      <c r="VKT20" s="117"/>
      <c r="VKU20" s="117"/>
      <c r="VKV20" s="117"/>
      <c r="VKW20" s="117"/>
      <c r="VKX20" s="117"/>
      <c r="VKY20" s="117"/>
      <c r="VKZ20" s="117"/>
      <c r="VLA20" s="117"/>
      <c r="VLB20" s="117"/>
      <c r="VLC20" s="117"/>
      <c r="VLD20" s="117"/>
      <c r="VLE20" s="117"/>
      <c r="VLF20" s="117"/>
      <c r="VLG20" s="117"/>
      <c r="VLH20" s="117"/>
      <c r="VLI20" s="117"/>
      <c r="VLJ20" s="117"/>
      <c r="VLK20" s="117"/>
      <c r="VLL20" s="117"/>
      <c r="VLM20" s="117"/>
      <c r="VLN20" s="117"/>
      <c r="VLO20" s="117"/>
      <c r="VLP20" s="117"/>
      <c r="VLQ20" s="117"/>
      <c r="VLR20" s="117"/>
      <c r="VLS20" s="117"/>
      <c r="VLT20" s="117"/>
      <c r="VLU20" s="117"/>
      <c r="VLV20" s="117"/>
      <c r="VLW20" s="117"/>
      <c r="VLX20" s="117"/>
      <c r="VLY20" s="117"/>
      <c r="VLZ20" s="117"/>
      <c r="VMA20" s="117"/>
      <c r="VMB20" s="117"/>
      <c r="VMC20" s="117"/>
      <c r="VMD20" s="117"/>
      <c r="VME20" s="117"/>
      <c r="VMF20" s="117"/>
      <c r="VMG20" s="117"/>
      <c r="VMH20" s="117"/>
      <c r="VMI20" s="117"/>
      <c r="VMJ20" s="117"/>
      <c r="VMK20" s="117"/>
      <c r="VML20" s="117"/>
      <c r="VMM20" s="117"/>
      <c r="VMN20" s="117"/>
      <c r="VMO20" s="117"/>
      <c r="VMP20" s="117"/>
      <c r="VMQ20" s="117"/>
      <c r="VMR20" s="117"/>
      <c r="VMS20" s="117"/>
      <c r="VMT20" s="117"/>
      <c r="VMU20" s="117"/>
      <c r="VMV20" s="117"/>
      <c r="VMW20" s="117"/>
      <c r="VMX20" s="117"/>
      <c r="VMY20" s="117"/>
      <c r="VMZ20" s="117"/>
      <c r="VNA20" s="117"/>
      <c r="VNB20" s="117"/>
      <c r="VNC20" s="117"/>
      <c r="VND20" s="117"/>
      <c r="VNE20" s="117"/>
      <c r="VNF20" s="117"/>
      <c r="VNG20" s="117"/>
      <c r="VNH20" s="117"/>
      <c r="VNI20" s="117"/>
      <c r="VNJ20" s="117"/>
      <c r="VNK20" s="117"/>
      <c r="VNL20" s="117"/>
      <c r="VNM20" s="117"/>
      <c r="VNN20" s="117"/>
      <c r="VNO20" s="117"/>
      <c r="VNP20" s="117"/>
      <c r="VNQ20" s="117"/>
      <c r="VNR20" s="117"/>
      <c r="VNS20" s="117"/>
      <c r="VNT20" s="117"/>
      <c r="VNU20" s="117"/>
      <c r="VNV20" s="117"/>
      <c r="VNW20" s="117"/>
      <c r="VNX20" s="117"/>
      <c r="VNY20" s="117"/>
      <c r="VNZ20" s="117"/>
      <c r="VOA20" s="117"/>
      <c r="VOB20" s="117"/>
      <c r="VOC20" s="117"/>
      <c r="VOD20" s="117"/>
      <c r="VOE20" s="117"/>
      <c r="VOF20" s="117"/>
      <c r="VOG20" s="117"/>
      <c r="VOH20" s="117"/>
      <c r="VOI20" s="117"/>
      <c r="VOJ20" s="117"/>
      <c r="VOK20" s="117"/>
      <c r="VOL20" s="117"/>
      <c r="VOM20" s="117"/>
      <c r="VON20" s="117"/>
      <c r="VOO20" s="117"/>
      <c r="VOP20" s="117"/>
      <c r="VOQ20" s="117"/>
      <c r="VOR20" s="117"/>
      <c r="VOS20" s="117"/>
      <c r="VOT20" s="117"/>
      <c r="VOU20" s="117"/>
      <c r="VOV20" s="117"/>
      <c r="VOW20" s="117"/>
      <c r="VOX20" s="117"/>
      <c r="VOY20" s="117"/>
      <c r="VOZ20" s="117"/>
      <c r="VPA20" s="117"/>
      <c r="VPB20" s="117"/>
      <c r="VPC20" s="117"/>
      <c r="VPD20" s="117"/>
      <c r="VPE20" s="117"/>
      <c r="VPF20" s="117"/>
      <c r="VPG20" s="117"/>
      <c r="VPH20" s="117"/>
      <c r="VPI20" s="117"/>
      <c r="VPJ20" s="117"/>
      <c r="VPK20" s="117"/>
      <c r="VPL20" s="117"/>
      <c r="VPM20" s="117"/>
      <c r="VPN20" s="117"/>
      <c r="VPO20" s="117"/>
      <c r="VPP20" s="117"/>
      <c r="VPQ20" s="117"/>
      <c r="VPR20" s="117"/>
      <c r="VPS20" s="117"/>
      <c r="VPT20" s="117"/>
      <c r="VPU20" s="117"/>
      <c r="VPV20" s="117"/>
      <c r="VPW20" s="117"/>
      <c r="VPX20" s="117"/>
      <c r="VPY20" s="117"/>
      <c r="VPZ20" s="117"/>
      <c r="VQA20" s="117"/>
      <c r="VQB20" s="117"/>
      <c r="VQC20" s="117"/>
      <c r="VQD20" s="117"/>
      <c r="VQE20" s="117"/>
      <c r="VQF20" s="117"/>
      <c r="VQG20" s="117"/>
      <c r="VQH20" s="117"/>
      <c r="VQI20" s="117"/>
      <c r="VQJ20" s="117"/>
      <c r="VQK20" s="117"/>
      <c r="VQL20" s="117"/>
      <c r="VQM20" s="117"/>
      <c r="VQN20" s="117"/>
      <c r="VQO20" s="117"/>
      <c r="VQP20" s="117"/>
      <c r="VQQ20" s="117"/>
      <c r="VQR20" s="117"/>
      <c r="VQS20" s="117"/>
      <c r="VQT20" s="117"/>
      <c r="VQU20" s="117"/>
      <c r="VQV20" s="117"/>
      <c r="VQW20" s="117"/>
      <c r="VQX20" s="117"/>
      <c r="VQY20" s="117"/>
      <c r="VQZ20" s="117"/>
      <c r="VRA20" s="117"/>
      <c r="VRB20" s="117"/>
      <c r="VRC20" s="117"/>
      <c r="VRD20" s="117"/>
      <c r="VRE20" s="117"/>
      <c r="VRF20" s="117"/>
      <c r="VRG20" s="117"/>
      <c r="VRH20" s="117"/>
      <c r="VRI20" s="117"/>
      <c r="VRJ20" s="117"/>
      <c r="VRK20" s="117"/>
      <c r="VRL20" s="117"/>
      <c r="VRM20" s="117"/>
      <c r="VRN20" s="117"/>
      <c r="VRO20" s="117"/>
      <c r="VRP20" s="117"/>
      <c r="VRQ20" s="117"/>
      <c r="VRR20" s="117"/>
      <c r="VRS20" s="117"/>
      <c r="VRT20" s="117"/>
      <c r="VRU20" s="117"/>
      <c r="VRV20" s="117"/>
      <c r="VRW20" s="117"/>
      <c r="VRX20" s="117"/>
      <c r="VRY20" s="117"/>
      <c r="VRZ20" s="117"/>
      <c r="VSA20" s="117"/>
      <c r="VSB20" s="117"/>
      <c r="VSC20" s="117"/>
      <c r="VSD20" s="117"/>
      <c r="VSE20" s="117"/>
      <c r="VSF20" s="117"/>
      <c r="VSG20" s="117"/>
      <c r="VSH20" s="117"/>
      <c r="VSI20" s="117"/>
      <c r="VSJ20" s="117"/>
      <c r="VSK20" s="117"/>
      <c r="VSL20" s="117"/>
      <c r="VSM20" s="117"/>
      <c r="VSN20" s="117"/>
      <c r="VSO20" s="117"/>
      <c r="VSP20" s="117"/>
      <c r="VSQ20" s="117"/>
      <c r="VSR20" s="117"/>
      <c r="VSS20" s="117"/>
      <c r="VST20" s="117"/>
      <c r="VSU20" s="117"/>
      <c r="VSV20" s="117"/>
      <c r="VSW20" s="117"/>
      <c r="VSX20" s="117"/>
      <c r="VSY20" s="117"/>
      <c r="VSZ20" s="117"/>
      <c r="VTA20" s="117"/>
      <c r="VTB20" s="117"/>
      <c r="VTC20" s="117"/>
      <c r="VTD20" s="117"/>
      <c r="VTE20" s="117"/>
      <c r="VTF20" s="117"/>
      <c r="VTG20" s="117"/>
      <c r="VTH20" s="117"/>
      <c r="VTI20" s="117"/>
      <c r="VTJ20" s="117"/>
      <c r="VTK20" s="117"/>
      <c r="VTL20" s="117"/>
      <c r="VTM20" s="117"/>
      <c r="VTN20" s="117"/>
      <c r="VTO20" s="117"/>
      <c r="VTP20" s="117"/>
      <c r="VTQ20" s="117"/>
      <c r="VTR20" s="117"/>
      <c r="VTS20" s="117"/>
      <c r="VTT20" s="117"/>
      <c r="VTU20" s="117"/>
      <c r="VTV20" s="117"/>
      <c r="VTW20" s="117"/>
      <c r="VTX20" s="117"/>
      <c r="VTY20" s="117"/>
      <c r="VTZ20" s="117"/>
      <c r="VUA20" s="117"/>
      <c r="VUB20" s="117"/>
      <c r="VUC20" s="117"/>
      <c r="VUD20" s="117"/>
      <c r="VUE20" s="117"/>
      <c r="VUF20" s="117"/>
      <c r="VUG20" s="117"/>
      <c r="VUH20" s="117"/>
      <c r="VUI20" s="117"/>
      <c r="VUJ20" s="117"/>
      <c r="VUK20" s="117"/>
      <c r="VUL20" s="117"/>
      <c r="VUM20" s="117"/>
      <c r="VUN20" s="117"/>
      <c r="VUO20" s="117"/>
      <c r="VUP20" s="117"/>
      <c r="VUQ20" s="117"/>
      <c r="VUR20" s="117"/>
      <c r="VUS20" s="117"/>
      <c r="VUT20" s="117"/>
      <c r="VUU20" s="117"/>
      <c r="VUV20" s="117"/>
      <c r="VUW20" s="117"/>
      <c r="VUX20" s="117"/>
      <c r="VUY20" s="117"/>
      <c r="VUZ20" s="117"/>
      <c r="VVA20" s="117"/>
      <c r="VVB20" s="117"/>
      <c r="VVC20" s="117"/>
      <c r="VVD20" s="117"/>
      <c r="VVE20" s="117"/>
      <c r="VVF20" s="117"/>
      <c r="VVG20" s="117"/>
      <c r="VVH20" s="117"/>
      <c r="VVI20" s="117"/>
      <c r="VVJ20" s="117"/>
      <c r="VVK20" s="117"/>
      <c r="VVL20" s="117"/>
      <c r="VVM20" s="117"/>
      <c r="VVN20" s="117"/>
      <c r="VVO20" s="117"/>
      <c r="VVP20" s="117"/>
      <c r="VVQ20" s="117"/>
      <c r="VVR20" s="117"/>
      <c r="VVS20" s="117"/>
      <c r="VVT20" s="117"/>
      <c r="VVU20" s="117"/>
      <c r="VVV20" s="117"/>
      <c r="VVW20" s="117"/>
      <c r="VVX20" s="117"/>
      <c r="VVY20" s="117"/>
      <c r="VVZ20" s="117"/>
      <c r="VWA20" s="117"/>
      <c r="VWB20" s="117"/>
      <c r="VWC20" s="117"/>
      <c r="VWD20" s="117"/>
      <c r="VWE20" s="117"/>
      <c r="VWF20" s="117"/>
      <c r="VWG20" s="117"/>
      <c r="VWH20" s="117"/>
      <c r="VWI20" s="117"/>
      <c r="VWJ20" s="117"/>
      <c r="VWK20" s="117"/>
      <c r="VWL20" s="117"/>
      <c r="VWM20" s="117"/>
      <c r="VWN20" s="117"/>
      <c r="VWO20" s="117"/>
      <c r="VWP20" s="117"/>
      <c r="VWQ20" s="117"/>
      <c r="VWR20" s="117"/>
      <c r="VWS20" s="117"/>
      <c r="VWT20" s="117"/>
      <c r="VWU20" s="117"/>
      <c r="VWV20" s="117"/>
      <c r="VWW20" s="117"/>
      <c r="VWX20" s="117"/>
      <c r="VWY20" s="117"/>
      <c r="VWZ20" s="117"/>
      <c r="VXA20" s="117"/>
      <c r="VXB20" s="117"/>
      <c r="VXC20" s="117"/>
      <c r="VXD20" s="117"/>
      <c r="VXE20" s="117"/>
      <c r="VXF20" s="117"/>
      <c r="VXG20" s="117"/>
      <c r="VXH20" s="117"/>
      <c r="VXI20" s="117"/>
      <c r="VXJ20" s="117"/>
      <c r="VXK20" s="117"/>
      <c r="VXL20" s="117"/>
      <c r="VXM20" s="117"/>
      <c r="VXN20" s="117"/>
      <c r="VXO20" s="117"/>
      <c r="VXP20" s="117"/>
      <c r="VXQ20" s="117"/>
      <c r="VXR20" s="117"/>
      <c r="VXS20" s="117"/>
      <c r="VXT20" s="117"/>
      <c r="VXU20" s="117"/>
      <c r="VXV20" s="117"/>
      <c r="VXW20" s="117"/>
      <c r="VXX20" s="117"/>
      <c r="VXY20" s="117"/>
      <c r="VXZ20" s="117"/>
      <c r="VYA20" s="117"/>
      <c r="VYB20" s="117"/>
      <c r="VYC20" s="117"/>
      <c r="VYD20" s="117"/>
      <c r="VYE20" s="117"/>
      <c r="VYF20" s="117"/>
      <c r="VYG20" s="117"/>
      <c r="VYH20" s="117"/>
      <c r="VYI20" s="117"/>
      <c r="VYJ20" s="117"/>
      <c r="VYK20" s="117"/>
      <c r="VYL20" s="117"/>
      <c r="VYM20" s="117"/>
      <c r="VYN20" s="117"/>
      <c r="VYO20" s="117"/>
      <c r="VYP20" s="117"/>
      <c r="VYQ20" s="117"/>
      <c r="VYR20" s="117"/>
      <c r="VYS20" s="117"/>
      <c r="VYT20" s="117"/>
      <c r="VYU20" s="117"/>
      <c r="VYV20" s="117"/>
      <c r="VYW20" s="117"/>
      <c r="VYX20" s="117"/>
      <c r="VYY20" s="117"/>
      <c r="VYZ20" s="117"/>
      <c r="VZA20" s="117"/>
      <c r="VZB20" s="117"/>
      <c r="VZC20" s="117"/>
      <c r="VZD20" s="117"/>
      <c r="VZE20" s="117"/>
      <c r="VZF20" s="117"/>
      <c r="VZG20" s="117"/>
      <c r="VZH20" s="117"/>
      <c r="VZI20" s="117"/>
      <c r="VZJ20" s="117"/>
      <c r="VZK20" s="117"/>
      <c r="VZL20" s="117"/>
      <c r="VZM20" s="117"/>
      <c r="VZN20" s="117"/>
      <c r="VZO20" s="117"/>
      <c r="VZP20" s="117"/>
      <c r="VZQ20" s="117"/>
      <c r="VZR20" s="117"/>
      <c r="VZS20" s="117"/>
      <c r="VZT20" s="117"/>
      <c r="VZU20" s="117"/>
      <c r="VZV20" s="117"/>
      <c r="VZW20" s="117"/>
      <c r="VZX20" s="117"/>
      <c r="VZY20" s="117"/>
      <c r="VZZ20" s="117"/>
      <c r="WAA20" s="117"/>
      <c r="WAB20" s="117"/>
      <c r="WAC20" s="117"/>
      <c r="WAD20" s="117"/>
      <c r="WAE20" s="117"/>
      <c r="WAF20" s="117"/>
      <c r="WAG20" s="117"/>
      <c r="WAH20" s="117"/>
      <c r="WAI20" s="117"/>
      <c r="WAJ20" s="117"/>
      <c r="WAK20" s="117"/>
      <c r="WAL20" s="117"/>
      <c r="WAM20" s="117"/>
      <c r="WAN20" s="117"/>
      <c r="WAO20" s="117"/>
      <c r="WAP20" s="117"/>
      <c r="WAQ20" s="117"/>
      <c r="WAR20" s="117"/>
      <c r="WAS20" s="117"/>
      <c r="WAT20" s="117"/>
      <c r="WAU20" s="117"/>
      <c r="WAV20" s="117"/>
      <c r="WAW20" s="117"/>
      <c r="WAX20" s="117"/>
      <c r="WAY20" s="117"/>
      <c r="WAZ20" s="117"/>
      <c r="WBA20" s="117"/>
      <c r="WBB20" s="117"/>
      <c r="WBC20" s="117"/>
      <c r="WBD20" s="117"/>
      <c r="WBE20" s="117"/>
      <c r="WBF20" s="117"/>
      <c r="WBG20" s="117"/>
      <c r="WBH20" s="117"/>
      <c r="WBI20" s="117"/>
      <c r="WBJ20" s="117"/>
      <c r="WBK20" s="117"/>
      <c r="WBL20" s="117"/>
      <c r="WBM20" s="117"/>
      <c r="WBN20" s="117"/>
      <c r="WBO20" s="117"/>
      <c r="WBP20" s="117"/>
      <c r="WBQ20" s="117"/>
      <c r="WBR20" s="117"/>
      <c r="WBS20" s="117"/>
      <c r="WBT20" s="117"/>
      <c r="WBU20" s="117"/>
      <c r="WBV20" s="117"/>
      <c r="WBW20" s="117"/>
      <c r="WBX20" s="117"/>
      <c r="WBY20" s="117"/>
      <c r="WBZ20" s="117"/>
      <c r="WCA20" s="117"/>
      <c r="WCB20" s="117"/>
      <c r="WCC20" s="117"/>
      <c r="WCD20" s="117"/>
      <c r="WCE20" s="117"/>
      <c r="WCF20" s="117"/>
      <c r="WCG20" s="117"/>
      <c r="WCH20" s="117"/>
      <c r="WCI20" s="117"/>
      <c r="WCJ20" s="117"/>
      <c r="WCK20" s="117"/>
      <c r="WCL20" s="117"/>
      <c r="WCM20" s="117"/>
      <c r="WCN20" s="117"/>
      <c r="WCO20" s="117"/>
      <c r="WCP20" s="117"/>
      <c r="WCQ20" s="117"/>
      <c r="WCR20" s="117"/>
      <c r="WCS20" s="117"/>
      <c r="WCT20" s="117"/>
      <c r="WCU20" s="117"/>
      <c r="WCV20" s="117"/>
      <c r="WCW20" s="117"/>
      <c r="WCX20" s="117"/>
      <c r="WCY20" s="117"/>
      <c r="WCZ20" s="117"/>
      <c r="WDA20" s="117"/>
      <c r="WDB20" s="117"/>
      <c r="WDC20" s="117"/>
      <c r="WDD20" s="117"/>
      <c r="WDE20" s="117"/>
      <c r="WDF20" s="117"/>
      <c r="WDG20" s="117"/>
      <c r="WDH20" s="117"/>
      <c r="WDI20" s="117"/>
      <c r="WDJ20" s="117"/>
      <c r="WDK20" s="117"/>
      <c r="WDL20" s="117"/>
      <c r="WDM20" s="117"/>
      <c r="WDN20" s="117"/>
      <c r="WDO20" s="117"/>
      <c r="WDP20" s="117"/>
      <c r="WDQ20" s="117"/>
      <c r="WDR20" s="117"/>
      <c r="WDS20" s="117"/>
      <c r="WDT20" s="117"/>
      <c r="WDU20" s="117"/>
      <c r="WDV20" s="117"/>
      <c r="WDW20" s="117"/>
      <c r="WDX20" s="117"/>
      <c r="WDY20" s="117"/>
      <c r="WDZ20" s="117"/>
      <c r="WEA20" s="117"/>
      <c r="WEB20" s="117"/>
      <c r="WEC20" s="117"/>
      <c r="WED20" s="117"/>
      <c r="WEE20" s="117"/>
      <c r="WEF20" s="117"/>
      <c r="WEG20" s="117"/>
      <c r="WEH20" s="117"/>
      <c r="WEI20" s="117"/>
      <c r="WEJ20" s="117"/>
      <c r="WEK20" s="117"/>
      <c r="WEL20" s="117"/>
      <c r="WEM20" s="117"/>
      <c r="WEN20" s="117"/>
      <c r="WEO20" s="117"/>
      <c r="WEP20" s="117"/>
      <c r="WEQ20" s="117"/>
      <c r="WER20" s="117"/>
      <c r="WES20" s="117"/>
      <c r="WET20" s="117"/>
      <c r="WEU20" s="117"/>
      <c r="WEV20" s="117"/>
      <c r="WEW20" s="117"/>
      <c r="WEX20" s="117"/>
      <c r="WEY20" s="117"/>
      <c r="WEZ20" s="117"/>
      <c r="WFA20" s="117"/>
      <c r="WFB20" s="117"/>
      <c r="WFC20" s="117"/>
      <c r="WFD20" s="117"/>
      <c r="WFE20" s="117"/>
      <c r="WFF20" s="117"/>
      <c r="WFG20" s="117"/>
      <c r="WFH20" s="117"/>
      <c r="WFI20" s="117"/>
      <c r="WFJ20" s="117"/>
      <c r="WFK20" s="117"/>
      <c r="WFL20" s="117"/>
      <c r="WFM20" s="117"/>
      <c r="WFN20" s="117"/>
      <c r="WFO20" s="117"/>
      <c r="WFP20" s="117"/>
      <c r="WFQ20" s="117"/>
      <c r="WFR20" s="117"/>
      <c r="WFS20" s="117"/>
      <c r="WFT20" s="117"/>
      <c r="WFU20" s="117"/>
      <c r="WFV20" s="117"/>
      <c r="WFW20" s="117"/>
      <c r="WFX20" s="117"/>
      <c r="WFY20" s="117"/>
      <c r="WFZ20" s="117"/>
      <c r="WGA20" s="117"/>
      <c r="WGB20" s="117"/>
      <c r="WGC20" s="117"/>
      <c r="WGD20" s="117"/>
      <c r="WGE20" s="117"/>
      <c r="WGF20" s="117"/>
      <c r="WGG20" s="117"/>
      <c r="WGH20" s="117"/>
      <c r="WGI20" s="117"/>
      <c r="WGJ20" s="117"/>
      <c r="WGK20" s="117"/>
      <c r="WGL20" s="117"/>
      <c r="WGM20" s="117"/>
      <c r="WGN20" s="117"/>
      <c r="WGO20" s="117"/>
      <c r="WGP20" s="117"/>
      <c r="WGQ20" s="117"/>
      <c r="WGR20" s="117"/>
      <c r="WGS20" s="117"/>
      <c r="WGT20" s="117"/>
      <c r="WGU20" s="117"/>
      <c r="WGV20" s="117"/>
      <c r="WGW20" s="117"/>
      <c r="WGX20" s="117"/>
      <c r="WGY20" s="117"/>
      <c r="WGZ20" s="117"/>
      <c r="WHA20" s="117"/>
      <c r="WHB20" s="117"/>
      <c r="WHC20" s="117"/>
      <c r="WHD20" s="117"/>
      <c r="WHE20" s="117"/>
      <c r="WHF20" s="117"/>
      <c r="WHG20" s="117"/>
      <c r="WHH20" s="117"/>
      <c r="WHI20" s="117"/>
      <c r="WHJ20" s="117"/>
      <c r="WHK20" s="117"/>
      <c r="WHL20" s="117"/>
      <c r="WHM20" s="117"/>
      <c r="WHN20" s="117"/>
      <c r="WHO20" s="117"/>
      <c r="WHP20" s="117"/>
      <c r="WHQ20" s="117"/>
      <c r="WHR20" s="117"/>
      <c r="WHS20" s="117"/>
      <c r="WHT20" s="117"/>
      <c r="WHU20" s="117"/>
      <c r="WHV20" s="117"/>
      <c r="WHW20" s="117"/>
      <c r="WHX20" s="117"/>
      <c r="WHY20" s="117"/>
      <c r="WHZ20" s="117"/>
      <c r="WIA20" s="117"/>
      <c r="WIB20" s="117"/>
      <c r="WIC20" s="117"/>
      <c r="WID20" s="117"/>
      <c r="WIE20" s="117"/>
      <c r="WIF20" s="117"/>
      <c r="WIG20" s="117"/>
      <c r="WIH20" s="117"/>
      <c r="WII20" s="117"/>
      <c r="WIJ20" s="117"/>
      <c r="WIK20" s="117"/>
      <c r="WIL20" s="117"/>
      <c r="WIM20" s="117"/>
      <c r="WIN20" s="117"/>
      <c r="WIO20" s="117"/>
      <c r="WIP20" s="117"/>
      <c r="WIQ20" s="117"/>
      <c r="WIR20" s="117"/>
      <c r="WIS20" s="117"/>
      <c r="WIT20" s="117"/>
      <c r="WIU20" s="117"/>
      <c r="WIV20" s="117"/>
      <c r="WIW20" s="117"/>
      <c r="WIX20" s="117"/>
      <c r="WIY20" s="117"/>
      <c r="WIZ20" s="117"/>
      <c r="WJA20" s="117"/>
      <c r="WJB20" s="117"/>
      <c r="WJC20" s="117"/>
      <c r="WJD20" s="117"/>
      <c r="WJE20" s="117"/>
      <c r="WJF20" s="117"/>
      <c r="WJG20" s="117"/>
      <c r="WJH20" s="117"/>
      <c r="WJI20" s="117"/>
      <c r="WJJ20" s="117"/>
      <c r="WJK20" s="117"/>
      <c r="WJL20" s="117"/>
      <c r="WJM20" s="117"/>
      <c r="WJN20" s="117"/>
      <c r="WJO20" s="117"/>
      <c r="WJP20" s="117"/>
      <c r="WJQ20" s="117"/>
      <c r="WJR20" s="117"/>
      <c r="WJS20" s="117"/>
      <c r="WJT20" s="117"/>
      <c r="WJU20" s="117"/>
      <c r="WJV20" s="117"/>
      <c r="WJW20" s="117"/>
      <c r="WJX20" s="117"/>
      <c r="WJY20" s="117"/>
      <c r="WJZ20" s="117"/>
      <c r="WKA20" s="117"/>
      <c r="WKB20" s="117"/>
      <c r="WKC20" s="117"/>
      <c r="WKD20" s="117"/>
      <c r="WKE20" s="117"/>
      <c r="WKF20" s="117"/>
      <c r="WKG20" s="117"/>
      <c r="WKH20" s="117"/>
      <c r="WKI20" s="117"/>
      <c r="WKJ20" s="117"/>
      <c r="WKK20" s="117"/>
      <c r="WKL20" s="117"/>
      <c r="WKM20" s="117"/>
      <c r="WKN20" s="117"/>
      <c r="WKO20" s="117"/>
      <c r="WKP20" s="117"/>
      <c r="WKQ20" s="117"/>
      <c r="WKR20" s="117"/>
      <c r="WKS20" s="117"/>
      <c r="WKT20" s="117"/>
      <c r="WKU20" s="117"/>
      <c r="WKV20" s="117"/>
      <c r="WKW20" s="117"/>
      <c r="WKX20" s="117"/>
      <c r="WKY20" s="117"/>
      <c r="WKZ20" s="117"/>
      <c r="WLA20" s="117"/>
      <c r="WLB20" s="117"/>
      <c r="WLC20" s="117"/>
      <c r="WLD20" s="117"/>
      <c r="WLE20" s="117"/>
      <c r="WLF20" s="117"/>
      <c r="WLG20" s="117"/>
      <c r="WLH20" s="117"/>
      <c r="WLI20" s="117"/>
      <c r="WLJ20" s="117"/>
      <c r="WLK20" s="117"/>
      <c r="WLL20" s="117"/>
      <c r="WLM20" s="117"/>
      <c r="WLN20" s="117"/>
      <c r="WLO20" s="117"/>
      <c r="WLP20" s="117"/>
      <c r="WLQ20" s="117"/>
      <c r="WLR20" s="117"/>
      <c r="WLS20" s="117"/>
      <c r="WLT20" s="117"/>
      <c r="WLU20" s="117"/>
      <c r="WLV20" s="117"/>
      <c r="WLW20" s="117"/>
      <c r="WLX20" s="117"/>
      <c r="WLY20" s="117"/>
      <c r="WLZ20" s="117"/>
      <c r="WMA20" s="117"/>
      <c r="WMB20" s="117"/>
      <c r="WMC20" s="117"/>
      <c r="WMD20" s="117"/>
      <c r="WME20" s="117"/>
      <c r="WMF20" s="117"/>
      <c r="WMG20" s="117"/>
      <c r="WMH20" s="117"/>
      <c r="WMI20" s="117"/>
      <c r="WMJ20" s="117"/>
      <c r="WMK20" s="117"/>
      <c r="WML20" s="117"/>
      <c r="WMM20" s="117"/>
      <c r="WMN20" s="117"/>
      <c r="WMO20" s="117"/>
      <c r="WMP20" s="117"/>
      <c r="WMQ20" s="117"/>
      <c r="WMR20" s="117"/>
      <c r="WMS20" s="117"/>
      <c r="WMT20" s="117"/>
      <c r="WMU20" s="117"/>
      <c r="WMV20" s="117"/>
      <c r="WMW20" s="117"/>
      <c r="WMX20" s="117"/>
      <c r="WMY20" s="117"/>
      <c r="WMZ20" s="117"/>
      <c r="WNA20" s="117"/>
      <c r="WNB20" s="117"/>
      <c r="WNC20" s="117"/>
      <c r="WND20" s="117"/>
      <c r="WNE20" s="117"/>
      <c r="WNF20" s="117"/>
      <c r="WNG20" s="117"/>
      <c r="WNH20" s="117"/>
      <c r="WNI20" s="117"/>
      <c r="WNJ20" s="117"/>
      <c r="WNK20" s="117"/>
      <c r="WNL20" s="117"/>
      <c r="WNM20" s="117"/>
      <c r="WNN20" s="117"/>
      <c r="WNO20" s="117"/>
      <c r="WNP20" s="117"/>
      <c r="WNQ20" s="117"/>
      <c r="WNR20" s="117"/>
      <c r="WNS20" s="117"/>
      <c r="WNT20" s="117"/>
      <c r="WNU20" s="117"/>
      <c r="WNV20" s="117"/>
      <c r="WNW20" s="117"/>
      <c r="WNX20" s="117"/>
      <c r="WNY20" s="117"/>
      <c r="WNZ20" s="117"/>
      <c r="WOA20" s="117"/>
      <c r="WOB20" s="117"/>
      <c r="WOC20" s="117"/>
      <c r="WOD20" s="117"/>
      <c r="WOE20" s="117"/>
      <c r="WOF20" s="117"/>
      <c r="WOG20" s="117"/>
      <c r="WOH20" s="117"/>
      <c r="WOI20" s="117"/>
      <c r="WOJ20" s="117"/>
      <c r="WOK20" s="117"/>
      <c r="WOL20" s="117"/>
      <c r="WOM20" s="117"/>
      <c r="WON20" s="117"/>
      <c r="WOO20" s="117"/>
      <c r="WOP20" s="117"/>
      <c r="WOQ20" s="117"/>
      <c r="WOR20" s="117"/>
      <c r="WOS20" s="117"/>
      <c r="WOT20" s="117"/>
      <c r="WOU20" s="117"/>
      <c r="WOV20" s="117"/>
      <c r="WOW20" s="117"/>
      <c r="WOX20" s="117"/>
      <c r="WOY20" s="117"/>
      <c r="WOZ20" s="117"/>
      <c r="WPA20" s="117"/>
      <c r="WPB20" s="117"/>
      <c r="WPC20" s="117"/>
      <c r="WPD20" s="117"/>
      <c r="WPE20" s="117"/>
      <c r="WPF20" s="117"/>
      <c r="WPG20" s="117"/>
      <c r="WPH20" s="117"/>
      <c r="WPI20" s="117"/>
      <c r="WPJ20" s="117"/>
      <c r="WPK20" s="117"/>
      <c r="WPL20" s="117"/>
      <c r="WPM20" s="117"/>
      <c r="WPN20" s="117"/>
      <c r="WPO20" s="117"/>
      <c r="WPP20" s="117"/>
      <c r="WPQ20" s="117"/>
      <c r="WPR20" s="117"/>
      <c r="WPS20" s="117"/>
      <c r="WPT20" s="117"/>
      <c r="WPU20" s="117"/>
      <c r="WPV20" s="117"/>
      <c r="WPW20" s="117"/>
      <c r="WPX20" s="117"/>
      <c r="WPY20" s="117"/>
      <c r="WPZ20" s="117"/>
      <c r="WQA20" s="117"/>
      <c r="WQB20" s="117"/>
      <c r="WQC20" s="117"/>
      <c r="WQD20" s="117"/>
      <c r="WQE20" s="117"/>
      <c r="WQF20" s="117"/>
      <c r="WQG20" s="117"/>
      <c r="WQH20" s="117"/>
      <c r="WQI20" s="117"/>
      <c r="WQJ20" s="117"/>
      <c r="WQK20" s="117"/>
      <c r="WQL20" s="117"/>
      <c r="WQM20" s="117"/>
      <c r="WQN20" s="117"/>
      <c r="WQO20" s="117"/>
      <c r="WQP20" s="117"/>
      <c r="WQQ20" s="117"/>
      <c r="WQR20" s="117"/>
      <c r="WQS20" s="117"/>
      <c r="WQT20" s="117"/>
      <c r="WQU20" s="117"/>
      <c r="WQV20" s="117"/>
      <c r="WQW20" s="117"/>
      <c r="WQX20" s="117"/>
      <c r="WQY20" s="117"/>
      <c r="WQZ20" s="117"/>
      <c r="WRA20" s="117"/>
      <c r="WRB20" s="117"/>
      <c r="WRC20" s="117"/>
      <c r="WRD20" s="117"/>
      <c r="WRE20" s="117"/>
      <c r="WRF20" s="117"/>
      <c r="WRG20" s="117"/>
      <c r="WRH20" s="117"/>
      <c r="WRI20" s="117"/>
      <c r="WRJ20" s="117"/>
      <c r="WRK20" s="117"/>
      <c r="WRL20" s="117"/>
      <c r="WRM20" s="117"/>
      <c r="WRN20" s="117"/>
      <c r="WRO20" s="117"/>
      <c r="WRP20" s="117"/>
      <c r="WRQ20" s="117"/>
      <c r="WRR20" s="117"/>
      <c r="WRS20" s="117"/>
      <c r="WRT20" s="117"/>
      <c r="WRU20" s="117"/>
      <c r="WRV20" s="117"/>
      <c r="WRW20" s="117"/>
      <c r="WRX20" s="117"/>
      <c r="WRY20" s="117"/>
      <c r="WRZ20" s="117"/>
      <c r="WSA20" s="117"/>
      <c r="WSB20" s="117"/>
      <c r="WSC20" s="117"/>
      <c r="WSD20" s="117"/>
      <c r="WSE20" s="117"/>
      <c r="WSF20" s="117"/>
      <c r="WSG20" s="117"/>
      <c r="WSH20" s="117"/>
      <c r="WSI20" s="117"/>
      <c r="WSJ20" s="117"/>
      <c r="WSK20" s="117"/>
      <c r="WSL20" s="117"/>
      <c r="WSM20" s="117"/>
      <c r="WSN20" s="117"/>
      <c r="WSO20" s="117"/>
      <c r="WSP20" s="117"/>
      <c r="WSQ20" s="117"/>
      <c r="WSR20" s="117"/>
      <c r="WSS20" s="117"/>
      <c r="WST20" s="117"/>
      <c r="WSU20" s="117"/>
      <c r="WSV20" s="117"/>
      <c r="WSW20" s="117"/>
      <c r="WSX20" s="117"/>
      <c r="WSY20" s="117"/>
      <c r="WSZ20" s="117"/>
      <c r="WTA20" s="117"/>
      <c r="WTB20" s="117"/>
      <c r="WTC20" s="117"/>
      <c r="WTD20" s="117"/>
      <c r="WTE20" s="117"/>
      <c r="WTF20" s="117"/>
      <c r="WTG20" s="117"/>
      <c r="WTH20" s="117"/>
      <c r="WTI20" s="117"/>
      <c r="WTJ20" s="117"/>
      <c r="WTK20" s="117"/>
      <c r="WTL20" s="117"/>
      <c r="WTM20" s="117"/>
      <c r="WTN20" s="117"/>
      <c r="WTO20" s="117"/>
      <c r="WTP20" s="117"/>
      <c r="WTQ20" s="117"/>
      <c r="WTR20" s="117"/>
      <c r="WTS20" s="117"/>
      <c r="WTT20" s="117"/>
      <c r="WTU20" s="117"/>
      <c r="WTV20" s="117"/>
      <c r="WTW20" s="117"/>
      <c r="WTX20" s="117"/>
      <c r="WTY20" s="117"/>
      <c r="WTZ20" s="117"/>
      <c r="WUA20" s="117"/>
      <c r="WUB20" s="117"/>
      <c r="WUC20" s="117"/>
      <c r="WUD20" s="117"/>
      <c r="WUE20" s="117"/>
      <c r="WUF20" s="117"/>
      <c r="WUG20" s="117"/>
      <c r="WUH20" s="117"/>
      <c r="WUI20" s="117"/>
      <c r="WUJ20" s="117"/>
      <c r="WUK20" s="117"/>
      <c r="WUL20" s="117"/>
      <c r="WUM20" s="117"/>
      <c r="WUN20" s="117"/>
      <c r="WUO20" s="117"/>
      <c r="WUP20" s="117"/>
      <c r="WUQ20" s="117"/>
      <c r="WUR20" s="117"/>
      <c r="WUS20" s="117"/>
      <c r="WUT20" s="117"/>
      <c r="WUU20" s="117"/>
      <c r="WUV20" s="117"/>
      <c r="WUW20" s="117"/>
      <c r="WUX20" s="117"/>
      <c r="WUY20" s="117"/>
      <c r="WUZ20" s="117"/>
      <c r="WVA20" s="117"/>
      <c r="WVB20" s="117"/>
      <c r="WVC20" s="117"/>
      <c r="WVD20" s="117"/>
      <c r="WVE20" s="117"/>
      <c r="WVF20" s="117"/>
      <c r="WVG20" s="117"/>
      <c r="WVH20" s="117"/>
      <c r="WVI20" s="117"/>
      <c r="WVJ20" s="117"/>
      <c r="WVK20" s="117"/>
      <c r="WVL20" s="117"/>
      <c r="WVM20" s="117"/>
      <c r="WVN20" s="117"/>
      <c r="WVO20" s="117"/>
      <c r="WVP20" s="117"/>
      <c r="WVQ20" s="117"/>
      <c r="WVR20" s="117"/>
      <c r="WVS20" s="117"/>
      <c r="WVT20" s="117"/>
      <c r="WVU20" s="117"/>
      <c r="WVV20" s="117"/>
      <c r="WVW20" s="117"/>
      <c r="WVX20" s="117"/>
      <c r="WVY20" s="117"/>
      <c r="WVZ20" s="117"/>
      <c r="WWA20" s="117"/>
      <c r="WWB20" s="117"/>
      <c r="WWC20" s="117"/>
      <c r="WWD20" s="117"/>
      <c r="WWE20" s="117"/>
      <c r="WWF20" s="117"/>
      <c r="WWG20" s="117"/>
      <c r="WWH20" s="117"/>
      <c r="WWI20" s="117"/>
      <c r="WWJ20" s="117"/>
      <c r="WWK20" s="117"/>
      <c r="WWL20" s="117"/>
      <c r="WWM20" s="117"/>
      <c r="WWN20" s="117"/>
      <c r="WWO20" s="117"/>
      <c r="WWP20" s="117"/>
      <c r="WWQ20" s="117"/>
      <c r="WWR20" s="117"/>
      <c r="WWS20" s="117"/>
      <c r="WWT20" s="117"/>
      <c r="WWU20" s="117"/>
      <c r="WWV20" s="117"/>
      <c r="WWW20" s="117"/>
      <c r="WWX20" s="117"/>
      <c r="WWY20" s="117"/>
      <c r="WWZ20" s="117"/>
      <c r="WXA20" s="117"/>
      <c r="WXB20" s="117"/>
      <c r="WXC20" s="117"/>
      <c r="WXD20" s="117"/>
      <c r="WXE20" s="117"/>
      <c r="WXF20" s="117"/>
      <c r="WXG20" s="117"/>
      <c r="WXH20" s="117"/>
      <c r="WXI20" s="117"/>
      <c r="WXJ20" s="117"/>
      <c r="WXK20" s="117"/>
      <c r="WXL20" s="117"/>
      <c r="WXM20" s="117"/>
      <c r="WXN20" s="117"/>
      <c r="WXO20" s="117"/>
      <c r="WXP20" s="117"/>
      <c r="WXQ20" s="117"/>
      <c r="WXR20" s="117"/>
      <c r="WXS20" s="117"/>
      <c r="WXT20" s="117"/>
      <c r="WXU20" s="117"/>
      <c r="WXV20" s="117"/>
      <c r="WXW20" s="117"/>
      <c r="WXX20" s="117"/>
      <c r="WXY20" s="117"/>
      <c r="WXZ20" s="117"/>
      <c r="WYA20" s="117"/>
      <c r="WYB20" s="117"/>
      <c r="WYC20" s="117"/>
      <c r="WYD20" s="117"/>
      <c r="WYE20" s="117"/>
      <c r="WYF20" s="117"/>
      <c r="WYG20" s="117"/>
      <c r="WYH20" s="117"/>
      <c r="WYI20" s="117"/>
      <c r="WYJ20" s="117"/>
      <c r="WYK20" s="117"/>
      <c r="WYL20" s="117"/>
      <c r="WYM20" s="117"/>
      <c r="WYN20" s="117"/>
      <c r="WYO20" s="117"/>
      <c r="WYP20" s="117"/>
      <c r="WYQ20" s="117"/>
      <c r="WYR20" s="117"/>
      <c r="WYS20" s="117"/>
      <c r="WYT20" s="117"/>
      <c r="WYU20" s="117"/>
      <c r="WYV20" s="117"/>
      <c r="WYW20" s="117"/>
      <c r="WYX20" s="117"/>
      <c r="WYY20" s="117"/>
      <c r="WYZ20" s="117"/>
      <c r="WZA20" s="117"/>
      <c r="WZB20" s="117"/>
      <c r="WZC20" s="117"/>
      <c r="WZD20" s="117"/>
      <c r="WZE20" s="117"/>
      <c r="WZF20" s="117"/>
      <c r="WZG20" s="117"/>
      <c r="WZH20" s="117"/>
      <c r="WZI20" s="117"/>
      <c r="WZJ20" s="117"/>
      <c r="WZK20" s="117"/>
      <c r="WZL20" s="117"/>
      <c r="WZM20" s="117"/>
      <c r="WZN20" s="117"/>
      <c r="WZO20" s="117"/>
      <c r="WZP20" s="117"/>
      <c r="WZQ20" s="117"/>
      <c r="WZR20" s="117"/>
      <c r="WZS20" s="117"/>
      <c r="WZT20" s="117"/>
      <c r="WZU20" s="117"/>
      <c r="WZV20" s="117"/>
      <c r="WZW20" s="117"/>
      <c r="WZX20" s="117"/>
      <c r="WZY20" s="117"/>
      <c r="WZZ20" s="117"/>
      <c r="XAA20" s="117"/>
      <c r="XAB20" s="117"/>
      <c r="XAC20" s="117"/>
      <c r="XAD20" s="117"/>
      <c r="XAE20" s="117"/>
      <c r="XAF20" s="117"/>
      <c r="XAG20" s="117"/>
      <c r="XAH20" s="117"/>
      <c r="XAI20" s="117"/>
      <c r="XAJ20" s="117"/>
      <c r="XAK20" s="117"/>
      <c r="XAL20" s="117"/>
      <c r="XAM20" s="117"/>
      <c r="XAN20" s="117"/>
      <c r="XAO20" s="117"/>
      <c r="XAP20" s="117"/>
      <c r="XAQ20" s="117"/>
      <c r="XAR20" s="117"/>
      <c r="XAS20" s="117"/>
      <c r="XAT20" s="117"/>
      <c r="XAU20" s="117"/>
      <c r="XAV20" s="117"/>
      <c r="XAW20" s="117"/>
      <c r="XAX20" s="117"/>
      <c r="XAY20" s="117"/>
      <c r="XAZ20" s="117"/>
      <c r="XBA20" s="117"/>
      <c r="XBB20" s="117"/>
      <c r="XBC20" s="117"/>
      <c r="XBD20" s="117"/>
      <c r="XBE20" s="117"/>
      <c r="XBF20" s="117"/>
      <c r="XBG20" s="117"/>
      <c r="XBH20" s="117"/>
      <c r="XBI20" s="117"/>
      <c r="XBJ20" s="117"/>
      <c r="XBK20" s="117"/>
      <c r="XBL20" s="117"/>
      <c r="XBM20" s="117"/>
      <c r="XBN20" s="117"/>
      <c r="XBO20" s="117"/>
      <c r="XBP20" s="117"/>
      <c r="XBQ20" s="117"/>
      <c r="XBR20" s="117"/>
      <c r="XBS20" s="117"/>
      <c r="XBT20" s="117"/>
      <c r="XBU20" s="117"/>
      <c r="XBV20" s="117"/>
      <c r="XBW20" s="117"/>
      <c r="XBX20" s="117"/>
      <c r="XBY20" s="117"/>
      <c r="XBZ20" s="117"/>
      <c r="XCA20" s="117"/>
      <c r="XCB20" s="117"/>
      <c r="XCC20" s="117"/>
      <c r="XCD20" s="117"/>
      <c r="XCE20" s="117"/>
      <c r="XCF20" s="117"/>
      <c r="XCG20" s="117"/>
      <c r="XCH20" s="117"/>
      <c r="XCI20" s="117"/>
      <c r="XCJ20" s="117"/>
      <c r="XCK20" s="117"/>
      <c r="XCL20" s="117"/>
      <c r="XCM20" s="117"/>
      <c r="XCN20" s="117"/>
      <c r="XCO20" s="117"/>
      <c r="XCP20" s="117"/>
      <c r="XCQ20" s="117"/>
      <c r="XCR20" s="117"/>
      <c r="XCS20" s="117"/>
      <c r="XCT20" s="117"/>
      <c r="XCU20" s="117"/>
      <c r="XCV20" s="117"/>
      <c r="XCW20" s="117"/>
      <c r="XCX20" s="117"/>
      <c r="XCY20" s="117"/>
      <c r="XCZ20" s="117"/>
      <c r="XDA20" s="117"/>
      <c r="XDB20" s="117"/>
      <c r="XDC20" s="117"/>
      <c r="XDD20" s="117"/>
      <c r="XDE20" s="117"/>
      <c r="XDF20" s="117"/>
      <c r="XDG20" s="117"/>
      <c r="XDH20" s="117"/>
      <c r="XDI20" s="117"/>
      <c r="XDJ20" s="117"/>
      <c r="XDK20" s="117"/>
      <c r="XDL20" s="117"/>
      <c r="XDM20" s="117"/>
      <c r="XDN20" s="117"/>
      <c r="XDO20" s="117"/>
      <c r="XDP20" s="117"/>
      <c r="XDQ20" s="117"/>
      <c r="XDR20" s="117"/>
      <c r="XDS20" s="117"/>
      <c r="XDT20" s="117"/>
      <c r="XDU20" s="117"/>
      <c r="XDV20" s="117"/>
      <c r="XDW20" s="117"/>
      <c r="XDX20" s="117"/>
      <c r="XDY20" s="117"/>
      <c r="XDZ20" s="117"/>
      <c r="XEA20" s="117"/>
      <c r="XEB20" s="117"/>
      <c r="XEC20" s="117"/>
      <c r="XED20" s="117"/>
      <c r="XEE20" s="117"/>
      <c r="XEF20" s="117"/>
      <c r="XEG20" s="117"/>
      <c r="XEH20" s="117"/>
      <c r="XEI20" s="117"/>
      <c r="XEJ20" s="117"/>
      <c r="XEK20" s="117"/>
      <c r="XEL20" s="117"/>
      <c r="XEM20" s="117"/>
      <c r="XEN20" s="117"/>
      <c r="XEO20" s="117"/>
      <c r="XEP20" s="117"/>
      <c r="XEQ20" s="117"/>
      <c r="XER20" s="117"/>
      <c r="XES20" s="117"/>
      <c r="XET20" s="117"/>
      <c r="XEU20" s="117"/>
      <c r="XEV20" s="117"/>
      <c r="XEW20" s="117"/>
      <c r="XEX20" s="117"/>
      <c r="XEY20" s="117"/>
      <c r="XEZ20" s="117"/>
      <c r="XFA20" s="117"/>
    </row>
    <row r="21" spans="1:16381" x14ac:dyDescent="0.25">
      <c r="A21" s="118"/>
      <c r="B21" s="118"/>
      <c r="C21" s="118"/>
      <c r="D21" s="119"/>
      <c r="E21" s="120">
        <f>D5</f>
        <v>200000</v>
      </c>
      <c r="F21" s="121" t="s">
        <v>99</v>
      </c>
      <c r="G21" s="122" t="s">
        <v>100</v>
      </c>
      <c r="H21" s="123">
        <v>12</v>
      </c>
      <c r="I21" s="124">
        <v>1</v>
      </c>
      <c r="J21" s="125">
        <f>E21/H21</f>
        <v>16666.666666666668</v>
      </c>
      <c r="K21" s="121" t="str">
        <f>IF(J21&gt;E17, "True", "False")</f>
        <v>True</v>
      </c>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6"/>
      <c r="NJ21" s="126"/>
      <c r="NK21" s="126"/>
      <c r="NL21" s="126"/>
      <c r="NM21" s="126"/>
      <c r="NN21" s="126"/>
      <c r="NO21" s="126"/>
      <c r="NP21" s="126"/>
      <c r="NQ21" s="126"/>
      <c r="NR21" s="126"/>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6"/>
      <c r="SD21" s="126"/>
      <c r="SE21" s="126"/>
      <c r="SF21" s="126"/>
      <c r="SG21" s="126"/>
      <c r="SH21" s="126"/>
      <c r="SI21" s="126"/>
      <c r="SJ21" s="126"/>
      <c r="SK21" s="126"/>
      <c r="SL21" s="126"/>
      <c r="SM21" s="126"/>
      <c r="SN21" s="126"/>
      <c r="SO21" s="126"/>
      <c r="SP21" s="126"/>
      <c r="SQ21" s="126"/>
      <c r="SR21" s="126"/>
      <c r="SS21" s="126"/>
      <c r="ST21" s="126"/>
      <c r="SU21" s="126"/>
      <c r="SV21" s="126"/>
      <c r="SW21" s="126"/>
      <c r="SX21" s="126"/>
      <c r="SY21" s="126"/>
      <c r="SZ21" s="126"/>
      <c r="TA21" s="126"/>
      <c r="TB21" s="126"/>
      <c r="TC21" s="126"/>
      <c r="TD21" s="126"/>
      <c r="TE21" s="126"/>
      <c r="TF21" s="126"/>
      <c r="TG21" s="126"/>
      <c r="TH21" s="126"/>
      <c r="TI21" s="126"/>
      <c r="TJ21" s="126"/>
      <c r="TK21" s="126"/>
      <c r="TL21" s="126"/>
      <c r="TM21" s="126"/>
      <c r="TN21" s="126"/>
      <c r="TO21" s="126"/>
      <c r="TP21" s="126"/>
      <c r="TQ21" s="126"/>
      <c r="TR21" s="126"/>
      <c r="TS21" s="126"/>
      <c r="TT21" s="126"/>
      <c r="TU21" s="126"/>
      <c r="TV21" s="126"/>
      <c r="TW21" s="126"/>
      <c r="TX21" s="126"/>
      <c r="TY21" s="126"/>
      <c r="TZ21" s="126"/>
      <c r="UA21" s="126"/>
      <c r="UB21" s="126"/>
      <c r="UC21" s="126"/>
      <c r="UD21" s="126"/>
      <c r="UE21" s="126"/>
      <c r="UF21" s="126"/>
      <c r="UG21" s="126"/>
      <c r="UH21" s="126"/>
      <c r="UI21" s="126"/>
      <c r="UJ21" s="126"/>
      <c r="UK21" s="126"/>
      <c r="UL21" s="126"/>
      <c r="UM21" s="126"/>
      <c r="UN21" s="126"/>
      <c r="UO21" s="126"/>
      <c r="UP21" s="126"/>
      <c r="UQ21" s="126"/>
      <c r="UR21" s="126"/>
      <c r="US21" s="126"/>
      <c r="UT21" s="126"/>
      <c r="UU21" s="126"/>
      <c r="UV21" s="126"/>
      <c r="UW21" s="126"/>
      <c r="UX21" s="126"/>
      <c r="UY21" s="126"/>
      <c r="UZ21" s="126"/>
      <c r="VA21" s="126"/>
      <c r="VB21" s="126"/>
      <c r="VC21" s="126"/>
      <c r="VD21" s="126"/>
      <c r="VE21" s="126"/>
      <c r="VF21" s="126"/>
      <c r="VG21" s="126"/>
      <c r="VH21" s="126"/>
      <c r="VI21" s="126"/>
      <c r="VJ21" s="126"/>
      <c r="VK21" s="126"/>
      <c r="VL21" s="126"/>
      <c r="VM21" s="126"/>
      <c r="VN21" s="126"/>
      <c r="VO21" s="126"/>
      <c r="VP21" s="126"/>
      <c r="VQ21" s="126"/>
      <c r="VR21" s="126"/>
      <c r="VS21" s="126"/>
      <c r="VT21" s="126"/>
      <c r="VU21" s="126"/>
      <c r="VV21" s="126"/>
      <c r="VW21" s="126"/>
      <c r="VX21" s="126"/>
      <c r="VY21" s="126"/>
      <c r="VZ21" s="126"/>
      <c r="WA21" s="126"/>
      <c r="WB21" s="126"/>
      <c r="WC21" s="126"/>
      <c r="WD21" s="126"/>
      <c r="WE21" s="126"/>
      <c r="WF21" s="126"/>
      <c r="WG21" s="126"/>
      <c r="WH21" s="126"/>
      <c r="WI21" s="126"/>
      <c r="WJ21" s="126"/>
      <c r="WK21" s="126"/>
      <c r="WL21" s="126"/>
      <c r="WM21" s="126"/>
      <c r="WN21" s="126"/>
      <c r="WO21" s="126"/>
      <c r="WP21" s="126"/>
      <c r="WQ21" s="126"/>
      <c r="WR21" s="126"/>
      <c r="WS21" s="126"/>
      <c r="WT21" s="126"/>
      <c r="WU21" s="126"/>
      <c r="WV21" s="126"/>
      <c r="WW21" s="126"/>
      <c r="WX21" s="126"/>
      <c r="WY21" s="126"/>
      <c r="WZ21" s="126"/>
      <c r="XA21" s="126"/>
      <c r="XB21" s="126"/>
      <c r="XC21" s="126"/>
      <c r="XD21" s="126"/>
      <c r="XE21" s="126"/>
      <c r="XF21" s="126"/>
      <c r="XG21" s="126"/>
      <c r="XH21" s="126"/>
      <c r="XI21" s="126"/>
      <c r="XJ21" s="126"/>
      <c r="XK21" s="126"/>
      <c r="XL21" s="126"/>
      <c r="XM21" s="126"/>
      <c r="XN21" s="126"/>
      <c r="XO21" s="126"/>
      <c r="XP21" s="126"/>
      <c r="XQ21" s="126"/>
      <c r="XR21" s="126"/>
      <c r="XS21" s="126"/>
      <c r="XT21" s="126"/>
      <c r="XU21" s="126"/>
      <c r="XV21" s="126"/>
      <c r="XW21" s="126"/>
      <c r="XX21" s="126"/>
      <c r="XY21" s="126"/>
      <c r="XZ21" s="126"/>
      <c r="YA21" s="126"/>
      <c r="YB21" s="126"/>
      <c r="YC21" s="126"/>
      <c r="YD21" s="126"/>
      <c r="YE21" s="126"/>
      <c r="YF21" s="126"/>
      <c r="YG21" s="126"/>
      <c r="YH21" s="126"/>
      <c r="YI21" s="126"/>
      <c r="YJ21" s="126"/>
      <c r="YK21" s="126"/>
      <c r="YL21" s="126"/>
      <c r="YM21" s="126"/>
      <c r="YN21" s="126"/>
      <c r="YO21" s="126"/>
      <c r="YP21" s="126"/>
      <c r="YQ21" s="126"/>
      <c r="YR21" s="126"/>
      <c r="YS21" s="126"/>
      <c r="YT21" s="126"/>
      <c r="YU21" s="126"/>
      <c r="YV21" s="126"/>
      <c r="YW21" s="126"/>
      <c r="YX21" s="126"/>
      <c r="YY21" s="126"/>
      <c r="YZ21" s="126"/>
      <c r="ZA21" s="126"/>
      <c r="ZB21" s="126"/>
      <c r="ZC21" s="126"/>
      <c r="ZD21" s="126"/>
      <c r="ZE21" s="126"/>
      <c r="ZF21" s="126"/>
      <c r="ZG21" s="126"/>
      <c r="ZH21" s="126"/>
      <c r="ZI21" s="126"/>
      <c r="ZJ21" s="126"/>
      <c r="ZK21" s="126"/>
      <c r="ZL21" s="126"/>
      <c r="ZM21" s="126"/>
      <c r="ZN21" s="126"/>
      <c r="ZO21" s="126"/>
      <c r="ZP21" s="126"/>
      <c r="ZQ21" s="126"/>
      <c r="ZR21" s="126"/>
      <c r="ZS21" s="126"/>
      <c r="ZT21" s="126"/>
      <c r="ZU21" s="126"/>
      <c r="ZV21" s="126"/>
      <c r="ZW21" s="126"/>
      <c r="ZX21" s="126"/>
      <c r="ZY21" s="126"/>
      <c r="ZZ21" s="126"/>
      <c r="AAA21" s="126"/>
      <c r="AAB21" s="126"/>
      <c r="AAC21" s="126"/>
      <c r="AAD21" s="126"/>
      <c r="AAE21" s="126"/>
      <c r="AAF21" s="126"/>
      <c r="AAG21" s="126"/>
      <c r="AAH21" s="126"/>
      <c r="AAI21" s="126"/>
      <c r="AAJ21" s="126"/>
      <c r="AAK21" s="126"/>
      <c r="AAL21" s="126"/>
      <c r="AAM21" s="126"/>
      <c r="AAN21" s="126"/>
      <c r="AAO21" s="126"/>
      <c r="AAP21" s="126"/>
      <c r="AAQ21" s="126"/>
      <c r="AAR21" s="126"/>
      <c r="AAS21" s="126"/>
      <c r="AAT21" s="126"/>
      <c r="AAU21" s="126"/>
      <c r="AAV21" s="126"/>
      <c r="AAW21" s="126"/>
      <c r="AAX21" s="126"/>
      <c r="AAY21" s="126"/>
      <c r="AAZ21" s="126"/>
      <c r="ABA21" s="126"/>
      <c r="ABB21" s="126"/>
      <c r="ABC21" s="126"/>
      <c r="ABD21" s="126"/>
      <c r="ABE21" s="126"/>
      <c r="ABF21" s="126"/>
      <c r="ABG21" s="126"/>
      <c r="ABH21" s="126"/>
      <c r="ABI21" s="126"/>
      <c r="ABJ21" s="126"/>
      <c r="ABK21" s="126"/>
      <c r="ABL21" s="126"/>
      <c r="ABM21" s="126"/>
      <c r="ABN21" s="126"/>
      <c r="ABO21" s="126"/>
      <c r="ABP21" s="126"/>
      <c r="ABQ21" s="126"/>
      <c r="ABR21" s="126"/>
      <c r="ABS21" s="126"/>
      <c r="ABT21" s="126"/>
      <c r="ABU21" s="126"/>
      <c r="ABV21" s="126"/>
      <c r="ABW21" s="126"/>
      <c r="ABX21" s="126"/>
      <c r="ABY21" s="126"/>
      <c r="ABZ21" s="126"/>
      <c r="ACA21" s="126"/>
      <c r="ACB21" s="126"/>
      <c r="ACC21" s="126"/>
      <c r="ACD21" s="126"/>
      <c r="ACE21" s="126"/>
      <c r="ACF21" s="126"/>
      <c r="ACG21" s="126"/>
      <c r="ACH21" s="126"/>
      <c r="ACI21" s="126"/>
      <c r="ACJ21" s="126"/>
      <c r="ACK21" s="126"/>
      <c r="ACL21" s="126"/>
      <c r="ACM21" s="126"/>
      <c r="ACN21" s="126"/>
      <c r="ACO21" s="126"/>
      <c r="ACP21" s="126"/>
      <c r="ACQ21" s="126"/>
      <c r="ACR21" s="126"/>
      <c r="ACS21" s="126"/>
      <c r="ACT21" s="126"/>
      <c r="ACU21" s="126"/>
      <c r="ACV21" s="126"/>
      <c r="ACW21" s="126"/>
      <c r="ACX21" s="126"/>
      <c r="ACY21" s="126"/>
      <c r="ACZ21" s="126"/>
      <c r="ADA21" s="126"/>
      <c r="ADB21" s="126"/>
      <c r="ADC21" s="126"/>
      <c r="ADD21" s="126"/>
      <c r="ADE21" s="126"/>
      <c r="ADF21" s="126"/>
      <c r="ADG21" s="126"/>
      <c r="ADH21" s="126"/>
      <c r="ADI21" s="126"/>
      <c r="ADJ21" s="126"/>
      <c r="ADK21" s="126"/>
      <c r="ADL21" s="126"/>
      <c r="ADM21" s="126"/>
      <c r="ADN21" s="126"/>
      <c r="ADO21" s="126"/>
      <c r="ADP21" s="126"/>
      <c r="ADQ21" s="126"/>
      <c r="ADR21" s="126"/>
      <c r="ADS21" s="126"/>
      <c r="ADT21" s="126"/>
      <c r="ADU21" s="126"/>
      <c r="ADV21" s="126"/>
      <c r="ADW21" s="126"/>
      <c r="ADX21" s="126"/>
      <c r="ADY21" s="126"/>
      <c r="ADZ21" s="126"/>
      <c r="AEA21" s="126"/>
      <c r="AEB21" s="126"/>
      <c r="AEC21" s="126"/>
      <c r="AED21" s="126"/>
      <c r="AEE21" s="126"/>
      <c r="AEF21" s="126"/>
      <c r="AEG21" s="126"/>
      <c r="AEH21" s="126"/>
      <c r="AEI21" s="126"/>
      <c r="AEJ21" s="126"/>
      <c r="AEK21" s="126"/>
      <c r="AEL21" s="126"/>
      <c r="AEM21" s="126"/>
      <c r="AEN21" s="126"/>
      <c r="AEO21" s="126"/>
      <c r="AEP21" s="126"/>
      <c r="AEQ21" s="126"/>
      <c r="AER21" s="126"/>
      <c r="AES21" s="126"/>
      <c r="AET21" s="126"/>
      <c r="AEU21" s="126"/>
      <c r="AEV21" s="126"/>
      <c r="AEW21" s="126"/>
      <c r="AEX21" s="126"/>
      <c r="AEY21" s="126"/>
      <c r="AEZ21" s="126"/>
      <c r="AFA21" s="126"/>
      <c r="AFB21" s="126"/>
      <c r="AFC21" s="126"/>
      <c r="AFD21" s="126"/>
      <c r="AFE21" s="126"/>
      <c r="AFF21" s="126"/>
      <c r="AFG21" s="126"/>
      <c r="AFH21" s="126"/>
      <c r="AFI21" s="126"/>
      <c r="AFJ21" s="126"/>
      <c r="AFK21" s="126"/>
      <c r="AFL21" s="126"/>
      <c r="AFM21" s="126"/>
      <c r="AFN21" s="126"/>
      <c r="AFO21" s="126"/>
      <c r="AFP21" s="126"/>
      <c r="AFQ21" s="126"/>
      <c r="AFR21" s="126"/>
      <c r="AFS21" s="126"/>
      <c r="AFT21" s="126"/>
      <c r="AFU21" s="126"/>
      <c r="AFV21" s="126"/>
      <c r="AFW21" s="126"/>
      <c r="AFX21" s="126"/>
      <c r="AFY21" s="126"/>
      <c r="AFZ21" s="126"/>
      <c r="AGA21" s="126"/>
      <c r="AGB21" s="126"/>
      <c r="AGC21" s="126"/>
      <c r="AGD21" s="126"/>
      <c r="AGE21" s="126"/>
      <c r="AGF21" s="126"/>
      <c r="AGG21" s="126"/>
      <c r="AGH21" s="126"/>
      <c r="AGI21" s="126"/>
      <c r="AGJ21" s="126"/>
      <c r="AGK21" s="126"/>
      <c r="AGL21" s="126"/>
      <c r="AGM21" s="126"/>
      <c r="AGN21" s="126"/>
      <c r="AGO21" s="126"/>
      <c r="AGP21" s="126"/>
      <c r="AGQ21" s="126"/>
      <c r="AGR21" s="126"/>
      <c r="AGS21" s="126"/>
      <c r="AGT21" s="126"/>
      <c r="AGU21" s="126"/>
      <c r="AGV21" s="126"/>
      <c r="AGW21" s="126"/>
      <c r="AGX21" s="126"/>
      <c r="AGY21" s="126"/>
      <c r="AGZ21" s="126"/>
      <c r="AHA21" s="126"/>
      <c r="AHB21" s="126"/>
      <c r="AHC21" s="126"/>
      <c r="AHD21" s="126"/>
      <c r="AHE21" s="126"/>
      <c r="AHF21" s="126"/>
      <c r="AHG21" s="126"/>
      <c r="AHH21" s="126"/>
      <c r="AHI21" s="126"/>
      <c r="AHJ21" s="126"/>
      <c r="AHK21" s="126"/>
      <c r="AHL21" s="126"/>
      <c r="AHM21" s="126"/>
      <c r="AHN21" s="126"/>
      <c r="AHO21" s="126"/>
      <c r="AHP21" s="126"/>
      <c r="AHQ21" s="126"/>
      <c r="AHR21" s="126"/>
      <c r="AHS21" s="126"/>
      <c r="AHT21" s="126"/>
      <c r="AHU21" s="126"/>
      <c r="AHV21" s="126"/>
      <c r="AHW21" s="126"/>
      <c r="AHX21" s="126"/>
      <c r="AHY21" s="126"/>
      <c r="AHZ21" s="126"/>
      <c r="AIA21" s="126"/>
      <c r="AIB21" s="126"/>
      <c r="AIC21" s="126"/>
      <c r="AID21" s="126"/>
      <c r="AIE21" s="126"/>
      <c r="AIF21" s="126"/>
      <c r="AIG21" s="126"/>
      <c r="AIH21" s="126"/>
      <c r="AII21" s="126"/>
      <c r="AIJ21" s="126"/>
      <c r="AIK21" s="126"/>
      <c r="AIL21" s="126"/>
      <c r="AIM21" s="126"/>
      <c r="AIN21" s="126"/>
      <c r="AIO21" s="126"/>
      <c r="AIP21" s="126"/>
      <c r="AIQ21" s="126"/>
      <c r="AIR21" s="126"/>
      <c r="AIS21" s="126"/>
      <c r="AIT21" s="126"/>
      <c r="AIU21" s="126"/>
      <c r="AIV21" s="126"/>
      <c r="AIW21" s="126"/>
      <c r="AIX21" s="126"/>
      <c r="AIY21" s="126"/>
      <c r="AIZ21" s="126"/>
      <c r="AJA21" s="126"/>
      <c r="AJB21" s="126"/>
      <c r="AJC21" s="126"/>
      <c r="AJD21" s="126"/>
      <c r="AJE21" s="126"/>
      <c r="AJF21" s="126"/>
      <c r="AJG21" s="126"/>
      <c r="AJH21" s="126"/>
      <c r="AJI21" s="126"/>
      <c r="AJJ21" s="126"/>
      <c r="AJK21" s="126"/>
      <c r="AJL21" s="126"/>
      <c r="AJM21" s="126"/>
      <c r="AJN21" s="126"/>
      <c r="AJO21" s="126"/>
      <c r="AJP21" s="126"/>
      <c r="AJQ21" s="126"/>
      <c r="AJR21" s="126"/>
      <c r="AJS21" s="126"/>
      <c r="AJT21" s="126"/>
      <c r="AJU21" s="126"/>
      <c r="AJV21" s="126"/>
      <c r="AJW21" s="126"/>
      <c r="AJX21" s="126"/>
      <c r="AJY21" s="126"/>
      <c r="AJZ21" s="126"/>
      <c r="AKA21" s="126"/>
      <c r="AKB21" s="126"/>
      <c r="AKC21" s="126"/>
      <c r="AKD21" s="126"/>
      <c r="AKE21" s="126"/>
      <c r="AKF21" s="126"/>
      <c r="AKG21" s="126"/>
      <c r="AKH21" s="126"/>
      <c r="AKI21" s="126"/>
      <c r="AKJ21" s="126"/>
      <c r="AKK21" s="126"/>
      <c r="AKL21" s="126"/>
      <c r="AKM21" s="126"/>
      <c r="AKN21" s="126"/>
      <c r="AKO21" s="126"/>
      <c r="AKP21" s="126"/>
      <c r="AKQ21" s="126"/>
      <c r="AKR21" s="126"/>
      <c r="AKS21" s="126"/>
      <c r="AKT21" s="126"/>
      <c r="AKU21" s="126"/>
      <c r="AKV21" s="126"/>
      <c r="AKW21" s="126"/>
      <c r="AKX21" s="126"/>
      <c r="AKY21" s="126"/>
      <c r="AKZ21" s="126"/>
      <c r="ALA21" s="126"/>
      <c r="ALB21" s="126"/>
      <c r="ALC21" s="126"/>
      <c r="ALD21" s="126"/>
      <c r="ALE21" s="126"/>
      <c r="ALF21" s="126"/>
      <c r="ALG21" s="126"/>
      <c r="ALH21" s="126"/>
      <c r="ALI21" s="126"/>
      <c r="ALJ21" s="126"/>
      <c r="ALK21" s="126"/>
      <c r="ALL21" s="126"/>
      <c r="ALM21" s="126"/>
      <c r="ALN21" s="126"/>
      <c r="ALO21" s="126"/>
      <c r="ALP21" s="126"/>
      <c r="ALQ21" s="126"/>
      <c r="ALR21" s="126"/>
      <c r="ALS21" s="126"/>
      <c r="ALT21" s="126"/>
      <c r="ALU21" s="126"/>
      <c r="ALV21" s="126"/>
      <c r="ALW21" s="126"/>
      <c r="ALX21" s="126"/>
      <c r="ALY21" s="126"/>
      <c r="ALZ21" s="126"/>
      <c r="AMA21" s="126"/>
      <c r="AMB21" s="126"/>
      <c r="AMC21" s="126"/>
      <c r="AMD21" s="126"/>
      <c r="AME21" s="126"/>
      <c r="AMF21" s="126"/>
      <c r="AMG21" s="126"/>
      <c r="AMH21" s="126"/>
      <c r="AMI21" s="126"/>
      <c r="AMJ21" s="126"/>
      <c r="AMK21" s="126"/>
      <c r="AML21" s="126"/>
      <c r="AMM21" s="126"/>
      <c r="AMN21" s="126"/>
      <c r="AMO21" s="126"/>
      <c r="AMP21" s="126"/>
      <c r="AMQ21" s="126"/>
      <c r="AMR21" s="126"/>
      <c r="AMS21" s="126"/>
      <c r="AMT21" s="126"/>
      <c r="AMU21" s="126"/>
      <c r="AMV21" s="126"/>
      <c r="AMW21" s="126"/>
      <c r="AMX21" s="126"/>
      <c r="AMY21" s="126"/>
      <c r="AMZ21" s="126"/>
      <c r="ANA21" s="126"/>
      <c r="ANB21" s="126"/>
      <c r="ANC21" s="126"/>
      <c r="AND21" s="126"/>
      <c r="ANE21" s="126"/>
      <c r="ANF21" s="126"/>
      <c r="ANG21" s="126"/>
      <c r="ANH21" s="126"/>
      <c r="ANI21" s="126"/>
      <c r="ANJ21" s="126"/>
      <c r="ANK21" s="126"/>
      <c r="ANL21" s="126"/>
      <c r="ANM21" s="126"/>
      <c r="ANN21" s="126"/>
      <c r="ANO21" s="126"/>
      <c r="ANP21" s="126"/>
      <c r="ANQ21" s="126"/>
      <c r="ANR21" s="126"/>
      <c r="ANS21" s="126"/>
      <c r="ANT21" s="126"/>
      <c r="ANU21" s="126"/>
      <c r="ANV21" s="126"/>
      <c r="ANW21" s="126"/>
      <c r="ANX21" s="126"/>
      <c r="ANY21" s="126"/>
      <c r="ANZ21" s="126"/>
      <c r="AOA21" s="126"/>
      <c r="AOB21" s="126"/>
      <c r="AOC21" s="126"/>
      <c r="AOD21" s="126"/>
      <c r="AOE21" s="126"/>
      <c r="AOF21" s="126"/>
      <c r="AOG21" s="126"/>
      <c r="AOH21" s="126"/>
      <c r="AOI21" s="126"/>
      <c r="AOJ21" s="126"/>
      <c r="AOK21" s="126"/>
      <c r="AOL21" s="126"/>
      <c r="AOM21" s="126"/>
      <c r="AON21" s="126"/>
      <c r="AOO21" s="126"/>
      <c r="AOP21" s="126"/>
      <c r="AOQ21" s="126"/>
      <c r="AOR21" s="126"/>
      <c r="AOS21" s="126"/>
      <c r="AOT21" s="126"/>
      <c r="AOU21" s="126"/>
      <c r="AOV21" s="126"/>
      <c r="AOW21" s="126"/>
      <c r="AOX21" s="126"/>
      <c r="AOY21" s="126"/>
      <c r="AOZ21" s="126"/>
      <c r="APA21" s="126"/>
      <c r="APB21" s="126"/>
      <c r="APC21" s="126"/>
      <c r="APD21" s="126"/>
      <c r="APE21" s="126"/>
      <c r="APF21" s="126"/>
      <c r="APG21" s="126"/>
      <c r="APH21" s="126"/>
      <c r="API21" s="126"/>
      <c r="APJ21" s="126"/>
      <c r="APK21" s="126"/>
      <c r="APL21" s="126"/>
      <c r="APM21" s="126"/>
      <c r="APN21" s="126"/>
      <c r="APO21" s="126"/>
      <c r="APP21" s="126"/>
      <c r="APQ21" s="126"/>
      <c r="APR21" s="126"/>
      <c r="APS21" s="126"/>
      <c r="APT21" s="126"/>
      <c r="APU21" s="126"/>
      <c r="APV21" s="126"/>
      <c r="APW21" s="126"/>
      <c r="APX21" s="126"/>
      <c r="APY21" s="126"/>
      <c r="APZ21" s="126"/>
      <c r="AQA21" s="126"/>
      <c r="AQB21" s="126"/>
      <c r="AQC21" s="126"/>
      <c r="AQD21" s="126"/>
      <c r="AQE21" s="126"/>
      <c r="AQF21" s="126"/>
      <c r="AQG21" s="126"/>
      <c r="AQH21" s="126"/>
      <c r="AQI21" s="126"/>
      <c r="AQJ21" s="126"/>
      <c r="AQK21" s="126"/>
      <c r="AQL21" s="126"/>
      <c r="AQM21" s="126"/>
      <c r="AQN21" s="126"/>
      <c r="AQO21" s="126"/>
      <c r="AQP21" s="126"/>
      <c r="AQQ21" s="126"/>
      <c r="AQR21" s="126"/>
      <c r="AQS21" s="126"/>
      <c r="AQT21" s="126"/>
      <c r="AQU21" s="126"/>
      <c r="AQV21" s="126"/>
      <c r="AQW21" s="126"/>
      <c r="AQX21" s="126"/>
      <c r="AQY21" s="126"/>
      <c r="AQZ21" s="126"/>
      <c r="ARA21" s="126"/>
      <c r="ARB21" s="126"/>
      <c r="ARC21" s="126"/>
      <c r="ARD21" s="126"/>
      <c r="ARE21" s="126"/>
      <c r="ARF21" s="126"/>
      <c r="ARG21" s="126"/>
      <c r="ARH21" s="126"/>
      <c r="ARI21" s="126"/>
      <c r="ARJ21" s="126"/>
      <c r="ARK21" s="126"/>
      <c r="ARL21" s="126"/>
      <c r="ARM21" s="126"/>
      <c r="ARN21" s="126"/>
      <c r="ARO21" s="126"/>
      <c r="ARP21" s="126"/>
      <c r="ARQ21" s="126"/>
      <c r="ARR21" s="126"/>
      <c r="ARS21" s="126"/>
      <c r="ART21" s="126"/>
      <c r="ARU21" s="126"/>
      <c r="ARV21" s="126"/>
      <c r="ARW21" s="126"/>
      <c r="ARX21" s="126"/>
      <c r="ARY21" s="126"/>
      <c r="ARZ21" s="126"/>
      <c r="ASA21" s="126"/>
      <c r="ASB21" s="126"/>
      <c r="ASC21" s="126"/>
      <c r="ASD21" s="126"/>
      <c r="ASE21" s="126"/>
      <c r="ASF21" s="126"/>
      <c r="ASG21" s="126"/>
      <c r="ASH21" s="126"/>
      <c r="ASI21" s="126"/>
      <c r="ASJ21" s="126"/>
      <c r="ASK21" s="126"/>
      <c r="ASL21" s="126"/>
      <c r="ASM21" s="126"/>
      <c r="ASN21" s="126"/>
      <c r="ASO21" s="126"/>
      <c r="ASP21" s="126"/>
      <c r="ASQ21" s="126"/>
      <c r="ASR21" s="126"/>
      <c r="ASS21" s="126"/>
      <c r="AST21" s="126"/>
      <c r="ASU21" s="126"/>
      <c r="ASV21" s="126"/>
      <c r="ASW21" s="126"/>
      <c r="ASX21" s="126"/>
      <c r="ASY21" s="126"/>
      <c r="ASZ21" s="126"/>
      <c r="ATA21" s="126"/>
      <c r="ATB21" s="126"/>
      <c r="ATC21" s="126"/>
      <c r="ATD21" s="126"/>
      <c r="ATE21" s="126"/>
      <c r="ATF21" s="126"/>
      <c r="ATG21" s="126"/>
      <c r="ATH21" s="126"/>
      <c r="ATI21" s="126"/>
      <c r="ATJ21" s="126"/>
      <c r="ATK21" s="126"/>
      <c r="ATL21" s="126"/>
      <c r="ATM21" s="126"/>
      <c r="ATN21" s="126"/>
      <c r="ATO21" s="126"/>
      <c r="ATP21" s="126"/>
      <c r="ATQ21" s="126"/>
      <c r="ATR21" s="126"/>
      <c r="ATS21" s="126"/>
      <c r="ATT21" s="126"/>
      <c r="ATU21" s="126"/>
      <c r="ATV21" s="126"/>
      <c r="ATW21" s="126"/>
      <c r="ATX21" s="126"/>
      <c r="ATY21" s="126"/>
      <c r="ATZ21" s="126"/>
      <c r="AUA21" s="126"/>
      <c r="AUB21" s="126"/>
      <c r="AUC21" s="126"/>
      <c r="AUD21" s="126"/>
      <c r="AUE21" s="126"/>
      <c r="AUF21" s="126"/>
      <c r="AUG21" s="126"/>
      <c r="AUH21" s="126"/>
      <c r="AUI21" s="126"/>
      <c r="AUJ21" s="126"/>
      <c r="AUK21" s="126"/>
      <c r="AUL21" s="126"/>
      <c r="AUM21" s="126"/>
      <c r="AUN21" s="126"/>
      <c r="AUO21" s="126"/>
      <c r="AUP21" s="126"/>
      <c r="AUQ21" s="126"/>
      <c r="AUR21" s="126"/>
      <c r="AUS21" s="126"/>
      <c r="AUT21" s="126"/>
      <c r="AUU21" s="126"/>
      <c r="AUV21" s="126"/>
      <c r="AUW21" s="126"/>
      <c r="AUX21" s="126"/>
      <c r="AUY21" s="126"/>
      <c r="AUZ21" s="126"/>
      <c r="AVA21" s="126"/>
      <c r="AVB21" s="126"/>
      <c r="AVC21" s="126"/>
      <c r="AVD21" s="126"/>
      <c r="AVE21" s="126"/>
      <c r="AVF21" s="126"/>
      <c r="AVG21" s="126"/>
      <c r="AVH21" s="126"/>
      <c r="AVI21" s="126"/>
      <c r="AVJ21" s="126"/>
      <c r="AVK21" s="126"/>
      <c r="AVL21" s="126"/>
      <c r="AVM21" s="126"/>
      <c r="AVN21" s="126"/>
      <c r="AVO21" s="126"/>
      <c r="AVP21" s="126"/>
      <c r="AVQ21" s="126"/>
      <c r="AVR21" s="126"/>
      <c r="AVS21" s="126"/>
      <c r="AVT21" s="126"/>
      <c r="AVU21" s="126"/>
      <c r="AVV21" s="126"/>
      <c r="AVW21" s="126"/>
      <c r="AVX21" s="126"/>
      <c r="AVY21" s="126"/>
      <c r="AVZ21" s="126"/>
      <c r="AWA21" s="126"/>
      <c r="AWB21" s="126"/>
      <c r="AWC21" s="126"/>
      <c r="AWD21" s="126"/>
      <c r="AWE21" s="126"/>
      <c r="AWF21" s="126"/>
      <c r="AWG21" s="126"/>
      <c r="AWH21" s="126"/>
      <c r="AWI21" s="126"/>
      <c r="AWJ21" s="126"/>
      <c r="AWK21" s="126"/>
      <c r="AWL21" s="126"/>
      <c r="AWM21" s="126"/>
      <c r="AWN21" s="126"/>
      <c r="AWO21" s="126"/>
      <c r="AWP21" s="126"/>
      <c r="AWQ21" s="126"/>
      <c r="AWR21" s="126"/>
      <c r="AWS21" s="126"/>
      <c r="AWT21" s="126"/>
      <c r="AWU21" s="126"/>
      <c r="AWV21" s="126"/>
      <c r="AWW21" s="126"/>
      <c r="AWX21" s="126"/>
      <c r="AWY21" s="126"/>
      <c r="AWZ21" s="126"/>
      <c r="AXA21" s="126"/>
      <c r="AXB21" s="126"/>
      <c r="AXC21" s="126"/>
      <c r="AXD21" s="126"/>
      <c r="AXE21" s="126"/>
      <c r="AXF21" s="126"/>
      <c r="AXG21" s="126"/>
      <c r="AXH21" s="126"/>
      <c r="AXI21" s="126"/>
      <c r="AXJ21" s="126"/>
      <c r="AXK21" s="126"/>
      <c r="AXL21" s="126"/>
      <c r="AXM21" s="126"/>
      <c r="AXN21" s="126"/>
      <c r="AXO21" s="126"/>
      <c r="AXP21" s="126"/>
      <c r="AXQ21" s="126"/>
      <c r="AXR21" s="126"/>
      <c r="AXS21" s="126"/>
      <c r="AXT21" s="126"/>
      <c r="AXU21" s="126"/>
      <c r="AXV21" s="126"/>
      <c r="AXW21" s="126"/>
      <c r="AXX21" s="126"/>
      <c r="AXY21" s="126"/>
      <c r="AXZ21" s="126"/>
      <c r="AYA21" s="126"/>
      <c r="AYB21" s="126"/>
      <c r="AYC21" s="126"/>
      <c r="AYD21" s="126"/>
      <c r="AYE21" s="126"/>
      <c r="AYF21" s="126"/>
      <c r="AYG21" s="126"/>
      <c r="AYH21" s="126"/>
      <c r="AYI21" s="126"/>
      <c r="AYJ21" s="126"/>
      <c r="AYK21" s="126"/>
      <c r="AYL21" s="126"/>
      <c r="AYM21" s="126"/>
      <c r="AYN21" s="126"/>
      <c r="AYO21" s="126"/>
      <c r="AYP21" s="126"/>
      <c r="AYQ21" s="126"/>
      <c r="AYR21" s="126"/>
      <c r="AYS21" s="126"/>
      <c r="AYT21" s="126"/>
      <c r="AYU21" s="126"/>
      <c r="AYV21" s="126"/>
      <c r="AYW21" s="126"/>
      <c r="AYX21" s="126"/>
      <c r="AYY21" s="126"/>
      <c r="AYZ21" s="126"/>
      <c r="AZA21" s="126"/>
      <c r="AZB21" s="126"/>
      <c r="AZC21" s="126"/>
      <c r="AZD21" s="126"/>
      <c r="AZE21" s="126"/>
      <c r="AZF21" s="126"/>
      <c r="AZG21" s="126"/>
      <c r="AZH21" s="126"/>
      <c r="AZI21" s="126"/>
      <c r="AZJ21" s="126"/>
      <c r="AZK21" s="126"/>
      <c r="AZL21" s="126"/>
      <c r="AZM21" s="126"/>
      <c r="AZN21" s="126"/>
      <c r="AZO21" s="126"/>
      <c r="AZP21" s="126"/>
      <c r="AZQ21" s="126"/>
      <c r="AZR21" s="126"/>
      <c r="AZS21" s="126"/>
      <c r="AZT21" s="126"/>
      <c r="AZU21" s="126"/>
      <c r="AZV21" s="126"/>
      <c r="AZW21" s="126"/>
      <c r="AZX21" s="126"/>
      <c r="AZY21" s="126"/>
      <c r="AZZ21" s="126"/>
      <c r="BAA21" s="126"/>
      <c r="BAB21" s="126"/>
      <c r="BAC21" s="126"/>
      <c r="BAD21" s="126"/>
      <c r="BAE21" s="126"/>
      <c r="BAF21" s="126"/>
      <c r="BAG21" s="126"/>
      <c r="BAH21" s="126"/>
      <c r="BAI21" s="126"/>
      <c r="BAJ21" s="126"/>
      <c r="BAK21" s="126"/>
      <c r="BAL21" s="126"/>
      <c r="BAM21" s="126"/>
      <c r="BAN21" s="126"/>
      <c r="BAO21" s="126"/>
      <c r="BAP21" s="126"/>
      <c r="BAQ21" s="126"/>
      <c r="BAR21" s="126"/>
      <c r="BAS21" s="126"/>
      <c r="BAT21" s="126"/>
      <c r="BAU21" s="126"/>
      <c r="BAV21" s="126"/>
      <c r="BAW21" s="126"/>
      <c r="BAX21" s="126"/>
      <c r="BAY21" s="126"/>
      <c r="BAZ21" s="126"/>
      <c r="BBA21" s="126"/>
      <c r="BBB21" s="126"/>
      <c r="BBC21" s="126"/>
      <c r="BBD21" s="126"/>
      <c r="BBE21" s="126"/>
      <c r="BBF21" s="126"/>
      <c r="BBG21" s="126"/>
      <c r="BBH21" s="126"/>
      <c r="BBI21" s="126"/>
      <c r="BBJ21" s="126"/>
      <c r="BBK21" s="126"/>
      <c r="BBL21" s="126"/>
      <c r="BBM21" s="126"/>
      <c r="BBN21" s="126"/>
      <c r="BBO21" s="126"/>
      <c r="BBP21" s="126"/>
      <c r="BBQ21" s="126"/>
      <c r="BBR21" s="126"/>
      <c r="BBS21" s="126"/>
      <c r="BBT21" s="126"/>
      <c r="BBU21" s="126"/>
      <c r="BBV21" s="126"/>
      <c r="BBW21" s="126"/>
      <c r="BBX21" s="126"/>
      <c r="BBY21" s="126"/>
      <c r="BBZ21" s="126"/>
      <c r="BCA21" s="126"/>
      <c r="BCB21" s="126"/>
      <c r="BCC21" s="126"/>
      <c r="BCD21" s="126"/>
      <c r="BCE21" s="126"/>
      <c r="BCF21" s="126"/>
      <c r="BCG21" s="126"/>
      <c r="BCH21" s="126"/>
      <c r="BCI21" s="126"/>
      <c r="BCJ21" s="126"/>
      <c r="BCK21" s="126"/>
      <c r="BCL21" s="126"/>
      <c r="BCM21" s="126"/>
      <c r="BCN21" s="126"/>
      <c r="BCO21" s="126"/>
      <c r="BCP21" s="126"/>
      <c r="BCQ21" s="126"/>
      <c r="BCR21" s="126"/>
      <c r="BCS21" s="126"/>
      <c r="BCT21" s="126"/>
      <c r="BCU21" s="126"/>
      <c r="BCV21" s="126"/>
      <c r="BCW21" s="126"/>
      <c r="BCX21" s="126"/>
      <c r="BCY21" s="126"/>
      <c r="BCZ21" s="126"/>
      <c r="BDA21" s="126"/>
      <c r="BDB21" s="126"/>
      <c r="BDC21" s="126"/>
      <c r="BDD21" s="126"/>
      <c r="BDE21" s="126"/>
      <c r="BDF21" s="126"/>
      <c r="BDG21" s="126"/>
      <c r="BDH21" s="126"/>
      <c r="BDI21" s="126"/>
      <c r="BDJ21" s="126"/>
      <c r="BDK21" s="126"/>
      <c r="BDL21" s="126"/>
      <c r="BDM21" s="126"/>
      <c r="BDN21" s="126"/>
      <c r="BDO21" s="126"/>
      <c r="BDP21" s="126"/>
      <c r="BDQ21" s="126"/>
      <c r="BDR21" s="126"/>
      <c r="BDS21" s="126"/>
      <c r="BDT21" s="126"/>
      <c r="BDU21" s="126"/>
      <c r="BDV21" s="126"/>
      <c r="BDW21" s="126"/>
      <c r="BDX21" s="126"/>
      <c r="BDY21" s="126"/>
      <c r="BDZ21" s="126"/>
      <c r="BEA21" s="126"/>
      <c r="BEB21" s="126"/>
      <c r="BEC21" s="126"/>
      <c r="BED21" s="126"/>
      <c r="BEE21" s="126"/>
      <c r="BEF21" s="126"/>
      <c r="BEG21" s="126"/>
      <c r="BEH21" s="126"/>
      <c r="BEI21" s="126"/>
      <c r="BEJ21" s="126"/>
      <c r="BEK21" s="126"/>
      <c r="BEL21" s="126"/>
      <c r="BEM21" s="126"/>
      <c r="BEN21" s="126"/>
      <c r="BEO21" s="126"/>
      <c r="BEP21" s="126"/>
      <c r="BEQ21" s="126"/>
      <c r="BER21" s="126"/>
      <c r="BES21" s="126"/>
      <c r="BET21" s="126"/>
      <c r="BEU21" s="126"/>
      <c r="BEV21" s="126"/>
      <c r="BEW21" s="126"/>
      <c r="BEX21" s="126"/>
      <c r="BEY21" s="126"/>
      <c r="BEZ21" s="126"/>
      <c r="BFA21" s="126"/>
      <c r="BFB21" s="126"/>
      <c r="BFC21" s="126"/>
      <c r="BFD21" s="126"/>
      <c r="BFE21" s="126"/>
      <c r="BFF21" s="126"/>
      <c r="BFG21" s="126"/>
      <c r="BFH21" s="126"/>
      <c r="BFI21" s="126"/>
      <c r="BFJ21" s="126"/>
      <c r="BFK21" s="126"/>
      <c r="BFL21" s="126"/>
      <c r="BFM21" s="126"/>
      <c r="BFN21" s="126"/>
      <c r="BFO21" s="126"/>
      <c r="BFP21" s="126"/>
      <c r="BFQ21" s="126"/>
      <c r="BFR21" s="126"/>
      <c r="BFS21" s="126"/>
      <c r="BFT21" s="126"/>
      <c r="BFU21" s="126"/>
      <c r="BFV21" s="126"/>
      <c r="BFW21" s="126"/>
      <c r="BFX21" s="126"/>
      <c r="BFY21" s="126"/>
      <c r="BFZ21" s="126"/>
      <c r="BGA21" s="126"/>
      <c r="BGB21" s="126"/>
      <c r="BGC21" s="126"/>
      <c r="BGD21" s="126"/>
      <c r="BGE21" s="126"/>
      <c r="BGF21" s="126"/>
      <c r="BGG21" s="126"/>
      <c r="BGH21" s="126"/>
      <c r="BGI21" s="126"/>
      <c r="BGJ21" s="126"/>
      <c r="BGK21" s="126"/>
      <c r="BGL21" s="126"/>
      <c r="BGM21" s="126"/>
      <c r="BGN21" s="126"/>
      <c r="BGO21" s="126"/>
      <c r="BGP21" s="126"/>
      <c r="BGQ21" s="126"/>
      <c r="BGR21" s="126"/>
      <c r="BGS21" s="126"/>
      <c r="BGT21" s="126"/>
      <c r="BGU21" s="126"/>
      <c r="BGV21" s="126"/>
      <c r="BGW21" s="126"/>
      <c r="BGX21" s="126"/>
      <c r="BGY21" s="126"/>
      <c r="BGZ21" s="126"/>
      <c r="BHA21" s="126"/>
      <c r="BHB21" s="126"/>
      <c r="BHC21" s="126"/>
      <c r="BHD21" s="126"/>
      <c r="BHE21" s="126"/>
      <c r="BHF21" s="126"/>
      <c r="BHG21" s="126"/>
      <c r="BHH21" s="126"/>
      <c r="BHI21" s="126"/>
      <c r="BHJ21" s="126"/>
      <c r="BHK21" s="126"/>
      <c r="BHL21" s="126"/>
      <c r="BHM21" s="126"/>
      <c r="BHN21" s="126"/>
      <c r="BHO21" s="126"/>
      <c r="BHP21" s="126"/>
      <c r="BHQ21" s="126"/>
      <c r="BHR21" s="126"/>
      <c r="BHS21" s="126"/>
      <c r="BHT21" s="126"/>
      <c r="BHU21" s="126"/>
      <c r="BHV21" s="126"/>
      <c r="BHW21" s="126"/>
      <c r="BHX21" s="126"/>
      <c r="BHY21" s="126"/>
      <c r="BHZ21" s="126"/>
      <c r="BIA21" s="126"/>
      <c r="BIB21" s="126"/>
      <c r="BIC21" s="126"/>
      <c r="BID21" s="126"/>
      <c r="BIE21" s="126"/>
      <c r="BIF21" s="126"/>
      <c r="BIG21" s="126"/>
      <c r="BIH21" s="126"/>
      <c r="BII21" s="126"/>
      <c r="BIJ21" s="126"/>
      <c r="BIK21" s="126"/>
      <c r="BIL21" s="126"/>
      <c r="BIM21" s="126"/>
      <c r="BIN21" s="126"/>
      <c r="BIO21" s="126"/>
      <c r="BIP21" s="126"/>
      <c r="BIQ21" s="126"/>
      <c r="BIR21" s="126"/>
      <c r="BIS21" s="126"/>
      <c r="BIT21" s="126"/>
      <c r="BIU21" s="126"/>
      <c r="BIV21" s="126"/>
      <c r="BIW21" s="126"/>
      <c r="BIX21" s="126"/>
      <c r="BIY21" s="126"/>
      <c r="BIZ21" s="126"/>
      <c r="BJA21" s="126"/>
      <c r="BJB21" s="126"/>
      <c r="BJC21" s="126"/>
      <c r="BJD21" s="126"/>
      <c r="BJE21" s="126"/>
      <c r="BJF21" s="126"/>
      <c r="BJG21" s="126"/>
      <c r="BJH21" s="126"/>
      <c r="BJI21" s="126"/>
      <c r="BJJ21" s="126"/>
      <c r="BJK21" s="126"/>
      <c r="BJL21" s="126"/>
      <c r="BJM21" s="126"/>
      <c r="BJN21" s="126"/>
      <c r="BJO21" s="126"/>
      <c r="BJP21" s="126"/>
      <c r="BJQ21" s="126"/>
      <c r="BJR21" s="126"/>
      <c r="BJS21" s="126"/>
      <c r="BJT21" s="126"/>
      <c r="BJU21" s="126"/>
      <c r="BJV21" s="126"/>
      <c r="BJW21" s="126"/>
      <c r="BJX21" s="126"/>
      <c r="BJY21" s="126"/>
      <c r="BJZ21" s="126"/>
      <c r="BKA21" s="126"/>
      <c r="BKB21" s="126"/>
      <c r="BKC21" s="126"/>
      <c r="BKD21" s="126"/>
      <c r="BKE21" s="126"/>
      <c r="BKF21" s="126"/>
      <c r="BKG21" s="126"/>
      <c r="BKH21" s="126"/>
      <c r="BKI21" s="126"/>
      <c r="BKJ21" s="126"/>
      <c r="BKK21" s="126"/>
      <c r="BKL21" s="126"/>
      <c r="BKM21" s="126"/>
      <c r="BKN21" s="126"/>
      <c r="BKO21" s="126"/>
      <c r="BKP21" s="126"/>
      <c r="BKQ21" s="126"/>
      <c r="BKR21" s="126"/>
      <c r="BKS21" s="126"/>
      <c r="BKT21" s="126"/>
      <c r="BKU21" s="126"/>
      <c r="BKV21" s="126"/>
      <c r="BKW21" s="126"/>
      <c r="BKX21" s="126"/>
      <c r="BKY21" s="126"/>
      <c r="BKZ21" s="126"/>
      <c r="BLA21" s="126"/>
      <c r="BLB21" s="126"/>
      <c r="BLC21" s="126"/>
      <c r="BLD21" s="126"/>
      <c r="BLE21" s="126"/>
      <c r="BLF21" s="126"/>
      <c r="BLG21" s="126"/>
      <c r="BLH21" s="126"/>
      <c r="BLI21" s="126"/>
      <c r="BLJ21" s="126"/>
      <c r="BLK21" s="126"/>
      <c r="BLL21" s="126"/>
      <c r="BLM21" s="126"/>
      <c r="BLN21" s="126"/>
      <c r="BLO21" s="126"/>
      <c r="BLP21" s="126"/>
      <c r="BLQ21" s="126"/>
      <c r="BLR21" s="126"/>
      <c r="BLS21" s="126"/>
      <c r="BLT21" s="126"/>
      <c r="BLU21" s="126"/>
      <c r="BLV21" s="126"/>
      <c r="BLW21" s="126"/>
      <c r="BLX21" s="126"/>
      <c r="BLY21" s="126"/>
      <c r="BLZ21" s="126"/>
      <c r="BMA21" s="126"/>
      <c r="BMB21" s="126"/>
      <c r="BMC21" s="126"/>
      <c r="BMD21" s="126"/>
      <c r="BME21" s="126"/>
      <c r="BMF21" s="126"/>
      <c r="BMG21" s="126"/>
      <c r="BMH21" s="126"/>
      <c r="BMI21" s="126"/>
      <c r="BMJ21" s="126"/>
      <c r="BMK21" s="126"/>
      <c r="BML21" s="126"/>
      <c r="BMM21" s="126"/>
      <c r="BMN21" s="126"/>
      <c r="BMO21" s="126"/>
      <c r="BMP21" s="126"/>
      <c r="BMQ21" s="126"/>
      <c r="BMR21" s="126"/>
      <c r="BMS21" s="126"/>
      <c r="BMT21" s="126"/>
      <c r="BMU21" s="126"/>
      <c r="BMV21" s="126"/>
      <c r="BMW21" s="126"/>
      <c r="BMX21" s="126"/>
      <c r="BMY21" s="126"/>
      <c r="BMZ21" s="126"/>
      <c r="BNA21" s="126"/>
      <c r="BNB21" s="126"/>
      <c r="BNC21" s="126"/>
      <c r="BND21" s="126"/>
      <c r="BNE21" s="126"/>
      <c r="BNF21" s="126"/>
      <c r="BNG21" s="126"/>
      <c r="BNH21" s="126"/>
      <c r="BNI21" s="126"/>
      <c r="BNJ21" s="126"/>
      <c r="BNK21" s="126"/>
      <c r="BNL21" s="126"/>
      <c r="BNM21" s="126"/>
      <c r="BNN21" s="126"/>
      <c r="BNO21" s="126"/>
      <c r="BNP21" s="126"/>
      <c r="BNQ21" s="126"/>
      <c r="BNR21" s="126"/>
      <c r="BNS21" s="126"/>
      <c r="BNT21" s="126"/>
      <c r="BNU21" s="126"/>
      <c r="BNV21" s="126"/>
      <c r="BNW21" s="126"/>
      <c r="BNX21" s="126"/>
      <c r="BNY21" s="126"/>
      <c r="BNZ21" s="126"/>
      <c r="BOA21" s="126"/>
      <c r="BOB21" s="126"/>
      <c r="BOC21" s="126"/>
      <c r="BOD21" s="126"/>
      <c r="BOE21" s="126"/>
      <c r="BOF21" s="126"/>
      <c r="BOG21" s="126"/>
      <c r="BOH21" s="126"/>
      <c r="BOI21" s="126"/>
      <c r="BOJ21" s="126"/>
      <c r="BOK21" s="126"/>
      <c r="BOL21" s="126"/>
      <c r="BOM21" s="126"/>
      <c r="BON21" s="126"/>
      <c r="BOO21" s="126"/>
      <c r="BOP21" s="126"/>
      <c r="BOQ21" s="126"/>
      <c r="BOR21" s="126"/>
      <c r="BOS21" s="126"/>
      <c r="BOT21" s="126"/>
      <c r="BOU21" s="126"/>
      <c r="BOV21" s="126"/>
      <c r="BOW21" s="126"/>
      <c r="BOX21" s="126"/>
      <c r="BOY21" s="126"/>
      <c r="BOZ21" s="126"/>
      <c r="BPA21" s="126"/>
      <c r="BPB21" s="126"/>
      <c r="BPC21" s="126"/>
      <c r="BPD21" s="126"/>
      <c r="BPE21" s="126"/>
      <c r="BPF21" s="126"/>
      <c r="BPG21" s="126"/>
      <c r="BPH21" s="126"/>
      <c r="BPI21" s="126"/>
      <c r="BPJ21" s="126"/>
      <c r="BPK21" s="126"/>
      <c r="BPL21" s="126"/>
      <c r="BPM21" s="126"/>
      <c r="BPN21" s="126"/>
      <c r="BPO21" s="126"/>
      <c r="BPP21" s="126"/>
      <c r="BPQ21" s="126"/>
      <c r="BPR21" s="126"/>
      <c r="BPS21" s="126"/>
      <c r="BPT21" s="126"/>
      <c r="BPU21" s="126"/>
      <c r="BPV21" s="126"/>
      <c r="BPW21" s="126"/>
      <c r="BPX21" s="126"/>
      <c r="BPY21" s="126"/>
      <c r="BPZ21" s="126"/>
      <c r="BQA21" s="126"/>
      <c r="BQB21" s="126"/>
      <c r="BQC21" s="126"/>
      <c r="BQD21" s="126"/>
      <c r="BQE21" s="126"/>
      <c r="BQF21" s="126"/>
      <c r="BQG21" s="126"/>
      <c r="BQH21" s="126"/>
      <c r="BQI21" s="126"/>
      <c r="BQJ21" s="126"/>
      <c r="BQK21" s="126"/>
      <c r="BQL21" s="126"/>
      <c r="BQM21" s="126"/>
      <c r="BQN21" s="126"/>
      <c r="BQO21" s="126"/>
      <c r="BQP21" s="126"/>
      <c r="BQQ21" s="126"/>
      <c r="BQR21" s="126"/>
      <c r="BQS21" s="126"/>
      <c r="BQT21" s="126"/>
      <c r="BQU21" s="126"/>
      <c r="BQV21" s="126"/>
      <c r="BQW21" s="126"/>
      <c r="BQX21" s="126"/>
      <c r="BQY21" s="126"/>
      <c r="BQZ21" s="126"/>
      <c r="BRA21" s="126"/>
      <c r="BRB21" s="126"/>
      <c r="BRC21" s="126"/>
      <c r="BRD21" s="126"/>
      <c r="BRE21" s="126"/>
      <c r="BRF21" s="126"/>
      <c r="BRG21" s="126"/>
      <c r="BRH21" s="126"/>
      <c r="BRI21" s="126"/>
      <c r="BRJ21" s="126"/>
      <c r="BRK21" s="126"/>
      <c r="BRL21" s="126"/>
      <c r="BRM21" s="126"/>
      <c r="BRN21" s="126"/>
      <c r="BRO21" s="126"/>
      <c r="BRP21" s="126"/>
      <c r="BRQ21" s="126"/>
      <c r="BRR21" s="126"/>
      <c r="BRS21" s="126"/>
      <c r="BRT21" s="126"/>
      <c r="BRU21" s="126"/>
      <c r="BRV21" s="126"/>
      <c r="BRW21" s="126"/>
      <c r="BRX21" s="126"/>
      <c r="BRY21" s="126"/>
      <c r="BRZ21" s="126"/>
      <c r="BSA21" s="126"/>
      <c r="BSB21" s="126"/>
      <c r="BSC21" s="126"/>
      <c r="BSD21" s="126"/>
      <c r="BSE21" s="126"/>
      <c r="BSF21" s="126"/>
      <c r="BSG21" s="126"/>
      <c r="BSH21" s="126"/>
      <c r="BSI21" s="126"/>
      <c r="BSJ21" s="126"/>
      <c r="BSK21" s="126"/>
      <c r="BSL21" s="126"/>
      <c r="BSM21" s="126"/>
      <c r="BSN21" s="126"/>
      <c r="BSO21" s="126"/>
      <c r="BSP21" s="126"/>
      <c r="BSQ21" s="126"/>
      <c r="BSR21" s="126"/>
      <c r="BSS21" s="126"/>
      <c r="BST21" s="126"/>
      <c r="BSU21" s="126"/>
      <c r="BSV21" s="126"/>
      <c r="BSW21" s="126"/>
      <c r="BSX21" s="126"/>
      <c r="BSY21" s="126"/>
      <c r="BSZ21" s="126"/>
      <c r="BTA21" s="126"/>
      <c r="BTB21" s="126"/>
      <c r="BTC21" s="126"/>
      <c r="BTD21" s="126"/>
      <c r="BTE21" s="126"/>
      <c r="BTF21" s="126"/>
      <c r="BTG21" s="126"/>
      <c r="BTH21" s="126"/>
      <c r="BTI21" s="126"/>
      <c r="BTJ21" s="126"/>
      <c r="BTK21" s="126"/>
      <c r="BTL21" s="126"/>
      <c r="BTM21" s="126"/>
      <c r="BTN21" s="126"/>
      <c r="BTO21" s="126"/>
      <c r="BTP21" s="126"/>
      <c r="BTQ21" s="126"/>
      <c r="BTR21" s="126"/>
      <c r="BTS21" s="126"/>
      <c r="BTT21" s="126"/>
      <c r="BTU21" s="126"/>
      <c r="BTV21" s="126"/>
      <c r="BTW21" s="126"/>
      <c r="BTX21" s="126"/>
      <c r="BTY21" s="126"/>
      <c r="BTZ21" s="126"/>
      <c r="BUA21" s="126"/>
      <c r="BUB21" s="126"/>
      <c r="BUC21" s="126"/>
      <c r="BUD21" s="126"/>
      <c r="BUE21" s="126"/>
      <c r="BUF21" s="126"/>
      <c r="BUG21" s="126"/>
      <c r="BUH21" s="126"/>
      <c r="BUI21" s="126"/>
      <c r="BUJ21" s="126"/>
      <c r="BUK21" s="126"/>
      <c r="BUL21" s="126"/>
      <c r="BUM21" s="126"/>
      <c r="BUN21" s="126"/>
      <c r="BUO21" s="126"/>
      <c r="BUP21" s="126"/>
      <c r="BUQ21" s="126"/>
      <c r="BUR21" s="126"/>
      <c r="BUS21" s="126"/>
      <c r="BUT21" s="126"/>
      <c r="BUU21" s="126"/>
      <c r="BUV21" s="126"/>
      <c r="BUW21" s="126"/>
      <c r="BUX21" s="126"/>
      <c r="BUY21" s="126"/>
      <c r="BUZ21" s="126"/>
      <c r="BVA21" s="126"/>
      <c r="BVB21" s="126"/>
      <c r="BVC21" s="126"/>
      <c r="BVD21" s="126"/>
      <c r="BVE21" s="126"/>
      <c r="BVF21" s="126"/>
      <c r="BVG21" s="126"/>
      <c r="BVH21" s="126"/>
      <c r="BVI21" s="126"/>
      <c r="BVJ21" s="126"/>
      <c r="BVK21" s="126"/>
      <c r="BVL21" s="126"/>
      <c r="BVM21" s="126"/>
      <c r="BVN21" s="126"/>
      <c r="BVO21" s="126"/>
      <c r="BVP21" s="126"/>
      <c r="BVQ21" s="126"/>
      <c r="BVR21" s="126"/>
      <c r="BVS21" s="126"/>
      <c r="BVT21" s="126"/>
      <c r="BVU21" s="126"/>
      <c r="BVV21" s="126"/>
      <c r="BVW21" s="126"/>
      <c r="BVX21" s="126"/>
      <c r="BVY21" s="126"/>
      <c r="BVZ21" s="126"/>
      <c r="BWA21" s="126"/>
      <c r="BWB21" s="126"/>
      <c r="BWC21" s="126"/>
      <c r="BWD21" s="126"/>
      <c r="BWE21" s="126"/>
      <c r="BWF21" s="126"/>
      <c r="BWG21" s="126"/>
      <c r="BWH21" s="126"/>
      <c r="BWI21" s="126"/>
      <c r="BWJ21" s="126"/>
      <c r="BWK21" s="126"/>
      <c r="BWL21" s="126"/>
      <c r="BWM21" s="126"/>
      <c r="BWN21" s="126"/>
      <c r="BWO21" s="126"/>
      <c r="BWP21" s="126"/>
      <c r="BWQ21" s="126"/>
      <c r="BWR21" s="126"/>
      <c r="BWS21" s="126"/>
      <c r="BWT21" s="126"/>
      <c r="BWU21" s="126"/>
      <c r="BWV21" s="126"/>
      <c r="BWW21" s="126"/>
      <c r="BWX21" s="126"/>
      <c r="BWY21" s="126"/>
      <c r="BWZ21" s="126"/>
      <c r="BXA21" s="126"/>
      <c r="BXB21" s="126"/>
      <c r="BXC21" s="126"/>
      <c r="BXD21" s="126"/>
      <c r="BXE21" s="126"/>
      <c r="BXF21" s="126"/>
      <c r="BXG21" s="126"/>
      <c r="BXH21" s="126"/>
      <c r="BXI21" s="126"/>
      <c r="BXJ21" s="126"/>
      <c r="BXK21" s="126"/>
      <c r="BXL21" s="126"/>
      <c r="BXM21" s="126"/>
      <c r="BXN21" s="126"/>
      <c r="BXO21" s="126"/>
      <c r="BXP21" s="126"/>
      <c r="BXQ21" s="126"/>
      <c r="BXR21" s="126"/>
      <c r="BXS21" s="126"/>
      <c r="BXT21" s="126"/>
      <c r="BXU21" s="126"/>
      <c r="BXV21" s="126"/>
      <c r="BXW21" s="126"/>
      <c r="BXX21" s="126"/>
      <c r="BXY21" s="126"/>
      <c r="BXZ21" s="126"/>
      <c r="BYA21" s="126"/>
      <c r="BYB21" s="126"/>
      <c r="BYC21" s="126"/>
      <c r="BYD21" s="126"/>
      <c r="BYE21" s="126"/>
      <c r="BYF21" s="126"/>
      <c r="BYG21" s="126"/>
      <c r="BYH21" s="126"/>
      <c r="BYI21" s="126"/>
      <c r="BYJ21" s="126"/>
      <c r="BYK21" s="126"/>
      <c r="BYL21" s="126"/>
      <c r="BYM21" s="126"/>
      <c r="BYN21" s="126"/>
      <c r="BYO21" s="126"/>
      <c r="BYP21" s="126"/>
      <c r="BYQ21" s="126"/>
      <c r="BYR21" s="126"/>
      <c r="BYS21" s="126"/>
      <c r="BYT21" s="126"/>
      <c r="BYU21" s="126"/>
      <c r="BYV21" s="126"/>
      <c r="BYW21" s="126"/>
      <c r="BYX21" s="126"/>
      <c r="BYY21" s="126"/>
      <c r="BYZ21" s="126"/>
      <c r="BZA21" s="126"/>
      <c r="BZB21" s="126"/>
      <c r="BZC21" s="126"/>
      <c r="BZD21" s="126"/>
      <c r="BZE21" s="126"/>
      <c r="BZF21" s="126"/>
      <c r="BZG21" s="126"/>
      <c r="BZH21" s="126"/>
      <c r="BZI21" s="126"/>
      <c r="BZJ21" s="126"/>
      <c r="BZK21" s="126"/>
      <c r="BZL21" s="126"/>
      <c r="BZM21" s="126"/>
      <c r="BZN21" s="126"/>
      <c r="BZO21" s="126"/>
      <c r="BZP21" s="126"/>
      <c r="BZQ21" s="126"/>
      <c r="BZR21" s="126"/>
      <c r="BZS21" s="126"/>
      <c r="BZT21" s="126"/>
      <c r="BZU21" s="126"/>
      <c r="BZV21" s="126"/>
      <c r="BZW21" s="126"/>
      <c r="BZX21" s="126"/>
      <c r="BZY21" s="126"/>
      <c r="BZZ21" s="126"/>
      <c r="CAA21" s="126"/>
      <c r="CAB21" s="126"/>
      <c r="CAC21" s="126"/>
      <c r="CAD21" s="126"/>
      <c r="CAE21" s="126"/>
      <c r="CAF21" s="126"/>
      <c r="CAG21" s="126"/>
      <c r="CAH21" s="126"/>
      <c r="CAI21" s="126"/>
      <c r="CAJ21" s="126"/>
      <c r="CAK21" s="126"/>
      <c r="CAL21" s="126"/>
      <c r="CAM21" s="126"/>
      <c r="CAN21" s="126"/>
      <c r="CAO21" s="126"/>
      <c r="CAP21" s="126"/>
      <c r="CAQ21" s="126"/>
      <c r="CAR21" s="126"/>
      <c r="CAS21" s="126"/>
      <c r="CAT21" s="126"/>
      <c r="CAU21" s="126"/>
      <c r="CAV21" s="126"/>
      <c r="CAW21" s="126"/>
      <c r="CAX21" s="126"/>
      <c r="CAY21" s="126"/>
      <c r="CAZ21" s="126"/>
      <c r="CBA21" s="126"/>
      <c r="CBB21" s="126"/>
      <c r="CBC21" s="126"/>
      <c r="CBD21" s="126"/>
      <c r="CBE21" s="126"/>
      <c r="CBF21" s="126"/>
      <c r="CBG21" s="126"/>
      <c r="CBH21" s="126"/>
      <c r="CBI21" s="126"/>
      <c r="CBJ21" s="126"/>
      <c r="CBK21" s="126"/>
      <c r="CBL21" s="126"/>
      <c r="CBM21" s="126"/>
      <c r="CBN21" s="126"/>
      <c r="CBO21" s="126"/>
      <c r="CBP21" s="126"/>
      <c r="CBQ21" s="126"/>
      <c r="CBR21" s="126"/>
      <c r="CBS21" s="126"/>
      <c r="CBT21" s="126"/>
      <c r="CBU21" s="126"/>
      <c r="CBV21" s="126"/>
      <c r="CBW21" s="126"/>
      <c r="CBX21" s="126"/>
      <c r="CBY21" s="126"/>
      <c r="CBZ21" s="126"/>
      <c r="CCA21" s="126"/>
      <c r="CCB21" s="126"/>
      <c r="CCC21" s="126"/>
      <c r="CCD21" s="126"/>
      <c r="CCE21" s="126"/>
      <c r="CCF21" s="126"/>
      <c r="CCG21" s="126"/>
      <c r="CCH21" s="126"/>
      <c r="CCI21" s="126"/>
      <c r="CCJ21" s="126"/>
      <c r="CCK21" s="126"/>
      <c r="CCL21" s="126"/>
      <c r="CCM21" s="126"/>
      <c r="CCN21" s="126"/>
      <c r="CCO21" s="126"/>
      <c r="CCP21" s="126"/>
      <c r="CCQ21" s="126"/>
      <c r="CCR21" s="126"/>
      <c r="CCS21" s="126"/>
      <c r="CCT21" s="126"/>
      <c r="CCU21" s="126"/>
      <c r="CCV21" s="126"/>
      <c r="CCW21" s="126"/>
      <c r="CCX21" s="126"/>
      <c r="CCY21" s="126"/>
      <c r="CCZ21" s="126"/>
      <c r="CDA21" s="126"/>
      <c r="CDB21" s="126"/>
      <c r="CDC21" s="126"/>
      <c r="CDD21" s="126"/>
      <c r="CDE21" s="126"/>
      <c r="CDF21" s="126"/>
      <c r="CDG21" s="126"/>
      <c r="CDH21" s="126"/>
      <c r="CDI21" s="126"/>
      <c r="CDJ21" s="126"/>
      <c r="CDK21" s="126"/>
      <c r="CDL21" s="126"/>
      <c r="CDM21" s="126"/>
      <c r="CDN21" s="126"/>
      <c r="CDO21" s="126"/>
      <c r="CDP21" s="126"/>
      <c r="CDQ21" s="126"/>
      <c r="CDR21" s="126"/>
      <c r="CDS21" s="126"/>
      <c r="CDT21" s="126"/>
      <c r="CDU21" s="126"/>
      <c r="CDV21" s="126"/>
      <c r="CDW21" s="126"/>
      <c r="CDX21" s="126"/>
      <c r="CDY21" s="126"/>
      <c r="CDZ21" s="126"/>
      <c r="CEA21" s="126"/>
      <c r="CEB21" s="126"/>
      <c r="CEC21" s="126"/>
      <c r="CED21" s="126"/>
      <c r="CEE21" s="126"/>
      <c r="CEF21" s="126"/>
      <c r="CEG21" s="126"/>
      <c r="CEH21" s="126"/>
      <c r="CEI21" s="126"/>
      <c r="CEJ21" s="126"/>
      <c r="CEK21" s="126"/>
      <c r="CEL21" s="126"/>
      <c r="CEM21" s="126"/>
      <c r="CEN21" s="126"/>
      <c r="CEO21" s="126"/>
      <c r="CEP21" s="126"/>
      <c r="CEQ21" s="126"/>
      <c r="CER21" s="126"/>
      <c r="CES21" s="126"/>
      <c r="CET21" s="126"/>
      <c r="CEU21" s="126"/>
      <c r="CEV21" s="126"/>
      <c r="CEW21" s="126"/>
      <c r="CEX21" s="126"/>
      <c r="CEY21" s="126"/>
      <c r="CEZ21" s="126"/>
      <c r="CFA21" s="126"/>
      <c r="CFB21" s="126"/>
      <c r="CFC21" s="126"/>
      <c r="CFD21" s="126"/>
      <c r="CFE21" s="126"/>
      <c r="CFF21" s="126"/>
      <c r="CFG21" s="126"/>
      <c r="CFH21" s="126"/>
      <c r="CFI21" s="126"/>
      <c r="CFJ21" s="126"/>
      <c r="CFK21" s="126"/>
      <c r="CFL21" s="126"/>
      <c r="CFM21" s="126"/>
      <c r="CFN21" s="126"/>
      <c r="CFO21" s="126"/>
      <c r="CFP21" s="126"/>
      <c r="CFQ21" s="126"/>
      <c r="CFR21" s="126"/>
      <c r="CFS21" s="126"/>
      <c r="CFT21" s="126"/>
      <c r="CFU21" s="126"/>
      <c r="CFV21" s="126"/>
      <c r="CFW21" s="126"/>
      <c r="CFX21" s="126"/>
      <c r="CFY21" s="126"/>
      <c r="CFZ21" s="126"/>
      <c r="CGA21" s="126"/>
      <c r="CGB21" s="126"/>
      <c r="CGC21" s="126"/>
      <c r="CGD21" s="126"/>
      <c r="CGE21" s="126"/>
      <c r="CGF21" s="126"/>
      <c r="CGG21" s="126"/>
      <c r="CGH21" s="126"/>
      <c r="CGI21" s="126"/>
      <c r="CGJ21" s="126"/>
      <c r="CGK21" s="126"/>
      <c r="CGL21" s="126"/>
      <c r="CGM21" s="126"/>
      <c r="CGN21" s="126"/>
      <c r="CGO21" s="126"/>
      <c r="CGP21" s="126"/>
      <c r="CGQ21" s="126"/>
      <c r="CGR21" s="126"/>
      <c r="CGS21" s="126"/>
      <c r="CGT21" s="126"/>
      <c r="CGU21" s="126"/>
      <c r="CGV21" s="126"/>
      <c r="CGW21" s="126"/>
      <c r="CGX21" s="126"/>
      <c r="CGY21" s="126"/>
      <c r="CGZ21" s="126"/>
      <c r="CHA21" s="126"/>
      <c r="CHB21" s="126"/>
      <c r="CHC21" s="126"/>
      <c r="CHD21" s="126"/>
      <c r="CHE21" s="126"/>
      <c r="CHF21" s="126"/>
      <c r="CHG21" s="126"/>
      <c r="CHH21" s="126"/>
      <c r="CHI21" s="126"/>
      <c r="CHJ21" s="126"/>
      <c r="CHK21" s="126"/>
      <c r="CHL21" s="126"/>
      <c r="CHM21" s="126"/>
      <c r="CHN21" s="126"/>
      <c r="CHO21" s="126"/>
      <c r="CHP21" s="126"/>
      <c r="CHQ21" s="126"/>
      <c r="CHR21" s="126"/>
      <c r="CHS21" s="126"/>
      <c r="CHT21" s="126"/>
      <c r="CHU21" s="126"/>
      <c r="CHV21" s="126"/>
      <c r="CHW21" s="126"/>
      <c r="CHX21" s="126"/>
      <c r="CHY21" s="126"/>
      <c r="CHZ21" s="126"/>
      <c r="CIA21" s="126"/>
      <c r="CIB21" s="126"/>
      <c r="CIC21" s="126"/>
      <c r="CID21" s="126"/>
      <c r="CIE21" s="126"/>
      <c r="CIF21" s="126"/>
      <c r="CIG21" s="126"/>
      <c r="CIH21" s="126"/>
      <c r="CII21" s="126"/>
      <c r="CIJ21" s="126"/>
      <c r="CIK21" s="126"/>
      <c r="CIL21" s="126"/>
      <c r="CIM21" s="126"/>
      <c r="CIN21" s="126"/>
      <c r="CIO21" s="126"/>
      <c r="CIP21" s="126"/>
      <c r="CIQ21" s="126"/>
      <c r="CIR21" s="126"/>
      <c r="CIS21" s="126"/>
      <c r="CIT21" s="126"/>
      <c r="CIU21" s="126"/>
      <c r="CIV21" s="126"/>
      <c r="CIW21" s="126"/>
      <c r="CIX21" s="126"/>
      <c r="CIY21" s="126"/>
      <c r="CIZ21" s="126"/>
      <c r="CJA21" s="126"/>
      <c r="CJB21" s="126"/>
      <c r="CJC21" s="126"/>
      <c r="CJD21" s="126"/>
      <c r="CJE21" s="126"/>
      <c r="CJF21" s="126"/>
      <c r="CJG21" s="126"/>
      <c r="CJH21" s="126"/>
      <c r="CJI21" s="126"/>
      <c r="CJJ21" s="126"/>
      <c r="CJK21" s="126"/>
      <c r="CJL21" s="126"/>
      <c r="CJM21" s="126"/>
      <c r="CJN21" s="126"/>
      <c r="CJO21" s="126"/>
      <c r="CJP21" s="126"/>
      <c r="CJQ21" s="126"/>
      <c r="CJR21" s="126"/>
      <c r="CJS21" s="126"/>
      <c r="CJT21" s="126"/>
      <c r="CJU21" s="126"/>
      <c r="CJV21" s="126"/>
      <c r="CJW21" s="126"/>
      <c r="CJX21" s="126"/>
      <c r="CJY21" s="126"/>
      <c r="CJZ21" s="126"/>
      <c r="CKA21" s="126"/>
      <c r="CKB21" s="126"/>
      <c r="CKC21" s="126"/>
      <c r="CKD21" s="126"/>
      <c r="CKE21" s="126"/>
      <c r="CKF21" s="126"/>
      <c r="CKG21" s="126"/>
      <c r="CKH21" s="126"/>
      <c r="CKI21" s="126"/>
      <c r="CKJ21" s="126"/>
      <c r="CKK21" s="126"/>
      <c r="CKL21" s="126"/>
      <c r="CKM21" s="126"/>
      <c r="CKN21" s="126"/>
      <c r="CKO21" s="126"/>
      <c r="CKP21" s="126"/>
      <c r="CKQ21" s="126"/>
      <c r="CKR21" s="126"/>
      <c r="CKS21" s="126"/>
      <c r="CKT21" s="126"/>
      <c r="CKU21" s="126"/>
      <c r="CKV21" s="126"/>
      <c r="CKW21" s="126"/>
      <c r="CKX21" s="126"/>
      <c r="CKY21" s="126"/>
      <c r="CKZ21" s="126"/>
      <c r="CLA21" s="126"/>
      <c r="CLB21" s="126"/>
      <c r="CLC21" s="126"/>
      <c r="CLD21" s="126"/>
      <c r="CLE21" s="126"/>
      <c r="CLF21" s="126"/>
      <c r="CLG21" s="126"/>
      <c r="CLH21" s="126"/>
      <c r="CLI21" s="126"/>
      <c r="CLJ21" s="126"/>
      <c r="CLK21" s="126"/>
      <c r="CLL21" s="126"/>
      <c r="CLM21" s="126"/>
      <c r="CLN21" s="126"/>
      <c r="CLO21" s="126"/>
      <c r="CLP21" s="126"/>
      <c r="CLQ21" s="126"/>
      <c r="CLR21" s="126"/>
      <c r="CLS21" s="126"/>
      <c r="CLT21" s="126"/>
      <c r="CLU21" s="126"/>
      <c r="CLV21" s="126"/>
      <c r="CLW21" s="126"/>
      <c r="CLX21" s="126"/>
      <c r="CLY21" s="126"/>
      <c r="CLZ21" s="126"/>
      <c r="CMA21" s="126"/>
      <c r="CMB21" s="126"/>
      <c r="CMC21" s="126"/>
      <c r="CMD21" s="126"/>
      <c r="CME21" s="126"/>
      <c r="CMF21" s="126"/>
      <c r="CMG21" s="126"/>
      <c r="CMH21" s="126"/>
      <c r="CMI21" s="126"/>
      <c r="CMJ21" s="126"/>
      <c r="CMK21" s="126"/>
      <c r="CML21" s="126"/>
      <c r="CMM21" s="126"/>
      <c r="CMN21" s="126"/>
      <c r="CMO21" s="126"/>
      <c r="CMP21" s="126"/>
      <c r="CMQ21" s="126"/>
      <c r="CMR21" s="126"/>
      <c r="CMS21" s="126"/>
      <c r="CMT21" s="126"/>
      <c r="CMU21" s="126"/>
      <c r="CMV21" s="126"/>
      <c r="CMW21" s="126"/>
      <c r="CMX21" s="126"/>
      <c r="CMY21" s="126"/>
      <c r="CMZ21" s="126"/>
      <c r="CNA21" s="126"/>
      <c r="CNB21" s="126"/>
      <c r="CNC21" s="126"/>
      <c r="CND21" s="126"/>
      <c r="CNE21" s="126"/>
      <c r="CNF21" s="126"/>
      <c r="CNG21" s="126"/>
      <c r="CNH21" s="126"/>
      <c r="CNI21" s="126"/>
      <c r="CNJ21" s="126"/>
      <c r="CNK21" s="126"/>
      <c r="CNL21" s="126"/>
      <c r="CNM21" s="126"/>
      <c r="CNN21" s="126"/>
      <c r="CNO21" s="126"/>
      <c r="CNP21" s="126"/>
      <c r="CNQ21" s="126"/>
      <c r="CNR21" s="126"/>
      <c r="CNS21" s="126"/>
      <c r="CNT21" s="126"/>
      <c r="CNU21" s="126"/>
      <c r="CNV21" s="126"/>
      <c r="CNW21" s="126"/>
      <c r="CNX21" s="126"/>
      <c r="CNY21" s="126"/>
      <c r="CNZ21" s="126"/>
      <c r="COA21" s="126"/>
      <c r="COB21" s="126"/>
      <c r="COC21" s="126"/>
      <c r="COD21" s="126"/>
      <c r="COE21" s="126"/>
      <c r="COF21" s="126"/>
      <c r="COG21" s="126"/>
      <c r="COH21" s="126"/>
      <c r="COI21" s="126"/>
      <c r="COJ21" s="126"/>
      <c r="COK21" s="126"/>
      <c r="COL21" s="126"/>
      <c r="COM21" s="126"/>
      <c r="CON21" s="126"/>
      <c r="COO21" s="126"/>
      <c r="COP21" s="126"/>
      <c r="COQ21" s="126"/>
      <c r="COR21" s="126"/>
      <c r="COS21" s="126"/>
      <c r="COT21" s="126"/>
      <c r="COU21" s="126"/>
      <c r="COV21" s="126"/>
      <c r="COW21" s="126"/>
      <c r="COX21" s="126"/>
      <c r="COY21" s="126"/>
      <c r="COZ21" s="126"/>
      <c r="CPA21" s="126"/>
      <c r="CPB21" s="126"/>
      <c r="CPC21" s="126"/>
      <c r="CPD21" s="126"/>
      <c r="CPE21" s="126"/>
      <c r="CPF21" s="126"/>
      <c r="CPG21" s="126"/>
      <c r="CPH21" s="126"/>
      <c r="CPI21" s="126"/>
      <c r="CPJ21" s="126"/>
      <c r="CPK21" s="126"/>
      <c r="CPL21" s="126"/>
      <c r="CPM21" s="126"/>
      <c r="CPN21" s="126"/>
      <c r="CPO21" s="126"/>
      <c r="CPP21" s="126"/>
      <c r="CPQ21" s="126"/>
      <c r="CPR21" s="126"/>
      <c r="CPS21" s="126"/>
      <c r="CPT21" s="126"/>
      <c r="CPU21" s="126"/>
      <c r="CPV21" s="126"/>
      <c r="CPW21" s="126"/>
      <c r="CPX21" s="126"/>
      <c r="CPY21" s="126"/>
      <c r="CPZ21" s="126"/>
      <c r="CQA21" s="126"/>
      <c r="CQB21" s="126"/>
      <c r="CQC21" s="126"/>
      <c r="CQD21" s="126"/>
      <c r="CQE21" s="126"/>
      <c r="CQF21" s="126"/>
      <c r="CQG21" s="126"/>
      <c r="CQH21" s="126"/>
      <c r="CQI21" s="126"/>
      <c r="CQJ21" s="126"/>
      <c r="CQK21" s="126"/>
      <c r="CQL21" s="126"/>
      <c r="CQM21" s="126"/>
      <c r="CQN21" s="126"/>
      <c r="CQO21" s="126"/>
      <c r="CQP21" s="126"/>
      <c r="CQQ21" s="126"/>
      <c r="CQR21" s="126"/>
      <c r="CQS21" s="126"/>
      <c r="CQT21" s="126"/>
      <c r="CQU21" s="126"/>
      <c r="CQV21" s="126"/>
      <c r="CQW21" s="126"/>
      <c r="CQX21" s="126"/>
      <c r="CQY21" s="126"/>
      <c r="CQZ21" s="126"/>
      <c r="CRA21" s="126"/>
      <c r="CRB21" s="126"/>
      <c r="CRC21" s="126"/>
      <c r="CRD21" s="126"/>
      <c r="CRE21" s="126"/>
      <c r="CRF21" s="126"/>
      <c r="CRG21" s="126"/>
      <c r="CRH21" s="126"/>
      <c r="CRI21" s="126"/>
      <c r="CRJ21" s="126"/>
      <c r="CRK21" s="126"/>
      <c r="CRL21" s="126"/>
      <c r="CRM21" s="126"/>
      <c r="CRN21" s="126"/>
      <c r="CRO21" s="126"/>
      <c r="CRP21" s="126"/>
      <c r="CRQ21" s="126"/>
      <c r="CRR21" s="126"/>
      <c r="CRS21" s="126"/>
      <c r="CRT21" s="126"/>
      <c r="CRU21" s="126"/>
      <c r="CRV21" s="126"/>
      <c r="CRW21" s="126"/>
      <c r="CRX21" s="126"/>
      <c r="CRY21" s="126"/>
      <c r="CRZ21" s="126"/>
      <c r="CSA21" s="126"/>
      <c r="CSB21" s="126"/>
      <c r="CSC21" s="126"/>
      <c r="CSD21" s="126"/>
      <c r="CSE21" s="126"/>
      <c r="CSF21" s="126"/>
      <c r="CSG21" s="126"/>
      <c r="CSH21" s="126"/>
      <c r="CSI21" s="126"/>
      <c r="CSJ21" s="126"/>
      <c r="CSK21" s="126"/>
      <c r="CSL21" s="126"/>
      <c r="CSM21" s="126"/>
      <c r="CSN21" s="126"/>
      <c r="CSO21" s="126"/>
      <c r="CSP21" s="126"/>
      <c r="CSQ21" s="126"/>
      <c r="CSR21" s="126"/>
      <c r="CSS21" s="126"/>
      <c r="CST21" s="126"/>
      <c r="CSU21" s="126"/>
      <c r="CSV21" s="126"/>
      <c r="CSW21" s="126"/>
      <c r="CSX21" s="126"/>
      <c r="CSY21" s="126"/>
      <c r="CSZ21" s="126"/>
      <c r="CTA21" s="126"/>
      <c r="CTB21" s="126"/>
      <c r="CTC21" s="126"/>
      <c r="CTD21" s="126"/>
      <c r="CTE21" s="126"/>
      <c r="CTF21" s="126"/>
      <c r="CTG21" s="126"/>
      <c r="CTH21" s="126"/>
      <c r="CTI21" s="126"/>
      <c r="CTJ21" s="126"/>
      <c r="CTK21" s="126"/>
      <c r="CTL21" s="126"/>
      <c r="CTM21" s="126"/>
      <c r="CTN21" s="126"/>
      <c r="CTO21" s="126"/>
      <c r="CTP21" s="126"/>
      <c r="CTQ21" s="126"/>
      <c r="CTR21" s="126"/>
      <c r="CTS21" s="126"/>
      <c r="CTT21" s="126"/>
      <c r="CTU21" s="126"/>
      <c r="CTV21" s="126"/>
      <c r="CTW21" s="126"/>
      <c r="CTX21" s="126"/>
      <c r="CTY21" s="126"/>
      <c r="CTZ21" s="126"/>
      <c r="CUA21" s="126"/>
      <c r="CUB21" s="126"/>
      <c r="CUC21" s="126"/>
      <c r="CUD21" s="126"/>
      <c r="CUE21" s="126"/>
      <c r="CUF21" s="126"/>
      <c r="CUG21" s="126"/>
      <c r="CUH21" s="126"/>
      <c r="CUI21" s="126"/>
      <c r="CUJ21" s="126"/>
      <c r="CUK21" s="126"/>
      <c r="CUL21" s="126"/>
      <c r="CUM21" s="126"/>
      <c r="CUN21" s="126"/>
      <c r="CUO21" s="126"/>
      <c r="CUP21" s="126"/>
      <c r="CUQ21" s="126"/>
      <c r="CUR21" s="126"/>
      <c r="CUS21" s="126"/>
      <c r="CUT21" s="126"/>
      <c r="CUU21" s="126"/>
      <c r="CUV21" s="126"/>
      <c r="CUW21" s="126"/>
      <c r="CUX21" s="126"/>
      <c r="CUY21" s="126"/>
      <c r="CUZ21" s="126"/>
      <c r="CVA21" s="126"/>
      <c r="CVB21" s="126"/>
      <c r="CVC21" s="126"/>
      <c r="CVD21" s="126"/>
      <c r="CVE21" s="126"/>
      <c r="CVF21" s="126"/>
      <c r="CVG21" s="126"/>
      <c r="CVH21" s="126"/>
      <c r="CVI21" s="126"/>
      <c r="CVJ21" s="126"/>
      <c r="CVK21" s="126"/>
      <c r="CVL21" s="126"/>
      <c r="CVM21" s="126"/>
      <c r="CVN21" s="126"/>
      <c r="CVO21" s="126"/>
      <c r="CVP21" s="126"/>
      <c r="CVQ21" s="126"/>
      <c r="CVR21" s="126"/>
      <c r="CVS21" s="126"/>
      <c r="CVT21" s="126"/>
      <c r="CVU21" s="126"/>
      <c r="CVV21" s="126"/>
      <c r="CVW21" s="126"/>
      <c r="CVX21" s="126"/>
      <c r="CVY21" s="126"/>
      <c r="CVZ21" s="126"/>
      <c r="CWA21" s="126"/>
      <c r="CWB21" s="126"/>
      <c r="CWC21" s="126"/>
      <c r="CWD21" s="126"/>
      <c r="CWE21" s="126"/>
      <c r="CWF21" s="126"/>
      <c r="CWG21" s="126"/>
      <c r="CWH21" s="126"/>
      <c r="CWI21" s="126"/>
      <c r="CWJ21" s="126"/>
      <c r="CWK21" s="126"/>
      <c r="CWL21" s="126"/>
      <c r="CWM21" s="126"/>
      <c r="CWN21" s="126"/>
      <c r="CWO21" s="126"/>
      <c r="CWP21" s="126"/>
      <c r="CWQ21" s="126"/>
      <c r="CWR21" s="126"/>
      <c r="CWS21" s="126"/>
      <c r="CWT21" s="126"/>
      <c r="CWU21" s="126"/>
      <c r="CWV21" s="126"/>
      <c r="CWW21" s="126"/>
      <c r="CWX21" s="126"/>
      <c r="CWY21" s="126"/>
      <c r="CWZ21" s="126"/>
      <c r="CXA21" s="126"/>
      <c r="CXB21" s="126"/>
      <c r="CXC21" s="126"/>
      <c r="CXD21" s="126"/>
      <c r="CXE21" s="126"/>
      <c r="CXF21" s="126"/>
      <c r="CXG21" s="126"/>
      <c r="CXH21" s="126"/>
      <c r="CXI21" s="126"/>
      <c r="CXJ21" s="126"/>
      <c r="CXK21" s="126"/>
      <c r="CXL21" s="126"/>
      <c r="CXM21" s="126"/>
      <c r="CXN21" s="126"/>
      <c r="CXO21" s="126"/>
      <c r="CXP21" s="126"/>
      <c r="CXQ21" s="126"/>
      <c r="CXR21" s="126"/>
      <c r="CXS21" s="126"/>
      <c r="CXT21" s="126"/>
      <c r="CXU21" s="126"/>
      <c r="CXV21" s="126"/>
      <c r="CXW21" s="126"/>
      <c r="CXX21" s="126"/>
      <c r="CXY21" s="126"/>
      <c r="CXZ21" s="126"/>
      <c r="CYA21" s="126"/>
      <c r="CYB21" s="126"/>
      <c r="CYC21" s="126"/>
      <c r="CYD21" s="126"/>
      <c r="CYE21" s="126"/>
      <c r="CYF21" s="126"/>
      <c r="CYG21" s="126"/>
      <c r="CYH21" s="126"/>
      <c r="CYI21" s="126"/>
      <c r="CYJ21" s="126"/>
      <c r="CYK21" s="126"/>
      <c r="CYL21" s="126"/>
      <c r="CYM21" s="126"/>
      <c r="CYN21" s="126"/>
      <c r="CYO21" s="126"/>
      <c r="CYP21" s="126"/>
      <c r="CYQ21" s="126"/>
      <c r="CYR21" s="126"/>
      <c r="CYS21" s="126"/>
      <c r="CYT21" s="126"/>
      <c r="CYU21" s="126"/>
      <c r="CYV21" s="126"/>
      <c r="CYW21" s="126"/>
      <c r="CYX21" s="126"/>
      <c r="CYY21" s="126"/>
      <c r="CYZ21" s="126"/>
      <c r="CZA21" s="126"/>
      <c r="CZB21" s="126"/>
      <c r="CZC21" s="126"/>
      <c r="CZD21" s="126"/>
      <c r="CZE21" s="126"/>
      <c r="CZF21" s="126"/>
      <c r="CZG21" s="126"/>
      <c r="CZH21" s="126"/>
      <c r="CZI21" s="126"/>
      <c r="CZJ21" s="126"/>
      <c r="CZK21" s="126"/>
      <c r="CZL21" s="126"/>
      <c r="CZM21" s="126"/>
      <c r="CZN21" s="126"/>
      <c r="CZO21" s="126"/>
      <c r="CZP21" s="126"/>
      <c r="CZQ21" s="126"/>
      <c r="CZR21" s="126"/>
      <c r="CZS21" s="126"/>
      <c r="CZT21" s="126"/>
      <c r="CZU21" s="126"/>
      <c r="CZV21" s="126"/>
      <c r="CZW21" s="126"/>
      <c r="CZX21" s="126"/>
      <c r="CZY21" s="126"/>
      <c r="CZZ21" s="126"/>
      <c r="DAA21" s="126"/>
      <c r="DAB21" s="126"/>
      <c r="DAC21" s="126"/>
      <c r="DAD21" s="126"/>
      <c r="DAE21" s="126"/>
      <c r="DAF21" s="126"/>
      <c r="DAG21" s="126"/>
      <c r="DAH21" s="126"/>
      <c r="DAI21" s="126"/>
      <c r="DAJ21" s="126"/>
      <c r="DAK21" s="126"/>
      <c r="DAL21" s="126"/>
      <c r="DAM21" s="126"/>
      <c r="DAN21" s="126"/>
      <c r="DAO21" s="126"/>
      <c r="DAP21" s="126"/>
      <c r="DAQ21" s="126"/>
      <c r="DAR21" s="126"/>
      <c r="DAS21" s="126"/>
      <c r="DAT21" s="126"/>
      <c r="DAU21" s="126"/>
      <c r="DAV21" s="126"/>
      <c r="DAW21" s="126"/>
      <c r="DAX21" s="126"/>
      <c r="DAY21" s="126"/>
      <c r="DAZ21" s="126"/>
      <c r="DBA21" s="126"/>
      <c r="DBB21" s="126"/>
      <c r="DBC21" s="126"/>
      <c r="DBD21" s="126"/>
      <c r="DBE21" s="126"/>
      <c r="DBF21" s="126"/>
      <c r="DBG21" s="126"/>
      <c r="DBH21" s="126"/>
      <c r="DBI21" s="126"/>
      <c r="DBJ21" s="126"/>
      <c r="DBK21" s="126"/>
      <c r="DBL21" s="126"/>
      <c r="DBM21" s="126"/>
      <c r="DBN21" s="126"/>
      <c r="DBO21" s="126"/>
      <c r="DBP21" s="126"/>
      <c r="DBQ21" s="126"/>
      <c r="DBR21" s="126"/>
      <c r="DBS21" s="126"/>
      <c r="DBT21" s="126"/>
      <c r="DBU21" s="126"/>
      <c r="DBV21" s="126"/>
      <c r="DBW21" s="126"/>
      <c r="DBX21" s="126"/>
      <c r="DBY21" s="126"/>
      <c r="DBZ21" s="126"/>
      <c r="DCA21" s="126"/>
      <c r="DCB21" s="126"/>
      <c r="DCC21" s="126"/>
      <c r="DCD21" s="126"/>
      <c r="DCE21" s="126"/>
      <c r="DCF21" s="126"/>
      <c r="DCG21" s="126"/>
      <c r="DCH21" s="126"/>
      <c r="DCI21" s="126"/>
      <c r="DCJ21" s="126"/>
      <c r="DCK21" s="126"/>
      <c r="DCL21" s="126"/>
      <c r="DCM21" s="126"/>
      <c r="DCN21" s="126"/>
      <c r="DCO21" s="126"/>
      <c r="DCP21" s="126"/>
      <c r="DCQ21" s="126"/>
      <c r="DCR21" s="126"/>
      <c r="DCS21" s="126"/>
      <c r="DCT21" s="126"/>
      <c r="DCU21" s="126"/>
      <c r="DCV21" s="126"/>
      <c r="DCW21" s="126"/>
      <c r="DCX21" s="126"/>
      <c r="DCY21" s="126"/>
      <c r="DCZ21" s="126"/>
      <c r="DDA21" s="126"/>
      <c r="DDB21" s="126"/>
      <c r="DDC21" s="126"/>
      <c r="DDD21" s="126"/>
      <c r="DDE21" s="126"/>
      <c r="DDF21" s="126"/>
      <c r="DDG21" s="126"/>
      <c r="DDH21" s="126"/>
      <c r="DDI21" s="126"/>
      <c r="DDJ21" s="126"/>
      <c r="DDK21" s="126"/>
      <c r="DDL21" s="126"/>
      <c r="DDM21" s="126"/>
      <c r="DDN21" s="126"/>
      <c r="DDO21" s="126"/>
      <c r="DDP21" s="126"/>
      <c r="DDQ21" s="126"/>
      <c r="DDR21" s="126"/>
      <c r="DDS21" s="126"/>
      <c r="DDT21" s="126"/>
      <c r="DDU21" s="126"/>
      <c r="DDV21" s="126"/>
      <c r="DDW21" s="126"/>
      <c r="DDX21" s="126"/>
      <c r="DDY21" s="126"/>
      <c r="DDZ21" s="126"/>
      <c r="DEA21" s="126"/>
      <c r="DEB21" s="126"/>
      <c r="DEC21" s="126"/>
      <c r="DED21" s="126"/>
      <c r="DEE21" s="126"/>
      <c r="DEF21" s="126"/>
      <c r="DEG21" s="126"/>
      <c r="DEH21" s="126"/>
      <c r="DEI21" s="126"/>
      <c r="DEJ21" s="126"/>
      <c r="DEK21" s="126"/>
      <c r="DEL21" s="126"/>
      <c r="DEM21" s="126"/>
      <c r="DEN21" s="126"/>
      <c r="DEO21" s="126"/>
      <c r="DEP21" s="126"/>
      <c r="DEQ21" s="126"/>
      <c r="DER21" s="126"/>
      <c r="DES21" s="126"/>
      <c r="DET21" s="126"/>
      <c r="DEU21" s="126"/>
      <c r="DEV21" s="126"/>
      <c r="DEW21" s="126"/>
      <c r="DEX21" s="126"/>
      <c r="DEY21" s="126"/>
      <c r="DEZ21" s="126"/>
      <c r="DFA21" s="126"/>
      <c r="DFB21" s="126"/>
      <c r="DFC21" s="126"/>
      <c r="DFD21" s="126"/>
      <c r="DFE21" s="126"/>
      <c r="DFF21" s="126"/>
      <c r="DFG21" s="126"/>
      <c r="DFH21" s="126"/>
      <c r="DFI21" s="126"/>
      <c r="DFJ21" s="126"/>
      <c r="DFK21" s="126"/>
      <c r="DFL21" s="126"/>
      <c r="DFM21" s="126"/>
      <c r="DFN21" s="126"/>
      <c r="DFO21" s="126"/>
      <c r="DFP21" s="126"/>
      <c r="DFQ21" s="126"/>
      <c r="DFR21" s="126"/>
      <c r="DFS21" s="126"/>
      <c r="DFT21" s="126"/>
      <c r="DFU21" s="126"/>
      <c r="DFV21" s="126"/>
      <c r="DFW21" s="126"/>
      <c r="DFX21" s="126"/>
      <c r="DFY21" s="126"/>
      <c r="DFZ21" s="126"/>
      <c r="DGA21" s="126"/>
      <c r="DGB21" s="126"/>
      <c r="DGC21" s="126"/>
      <c r="DGD21" s="126"/>
      <c r="DGE21" s="126"/>
      <c r="DGF21" s="126"/>
      <c r="DGG21" s="126"/>
      <c r="DGH21" s="126"/>
      <c r="DGI21" s="126"/>
      <c r="DGJ21" s="126"/>
      <c r="DGK21" s="126"/>
      <c r="DGL21" s="126"/>
      <c r="DGM21" s="126"/>
      <c r="DGN21" s="126"/>
      <c r="DGO21" s="126"/>
      <c r="DGP21" s="126"/>
      <c r="DGQ21" s="126"/>
      <c r="DGR21" s="126"/>
      <c r="DGS21" s="126"/>
      <c r="DGT21" s="126"/>
      <c r="DGU21" s="126"/>
      <c r="DGV21" s="126"/>
      <c r="DGW21" s="126"/>
      <c r="DGX21" s="126"/>
      <c r="DGY21" s="126"/>
      <c r="DGZ21" s="126"/>
      <c r="DHA21" s="126"/>
      <c r="DHB21" s="126"/>
      <c r="DHC21" s="126"/>
      <c r="DHD21" s="126"/>
      <c r="DHE21" s="126"/>
      <c r="DHF21" s="126"/>
      <c r="DHG21" s="126"/>
      <c r="DHH21" s="126"/>
      <c r="DHI21" s="126"/>
      <c r="DHJ21" s="126"/>
      <c r="DHK21" s="126"/>
      <c r="DHL21" s="126"/>
      <c r="DHM21" s="126"/>
      <c r="DHN21" s="126"/>
      <c r="DHO21" s="126"/>
      <c r="DHP21" s="126"/>
      <c r="DHQ21" s="126"/>
      <c r="DHR21" s="126"/>
      <c r="DHS21" s="126"/>
      <c r="DHT21" s="126"/>
      <c r="DHU21" s="126"/>
      <c r="DHV21" s="126"/>
      <c r="DHW21" s="126"/>
      <c r="DHX21" s="126"/>
      <c r="DHY21" s="126"/>
      <c r="DHZ21" s="126"/>
      <c r="DIA21" s="126"/>
      <c r="DIB21" s="126"/>
      <c r="DIC21" s="126"/>
      <c r="DID21" s="126"/>
      <c r="DIE21" s="126"/>
      <c r="DIF21" s="126"/>
      <c r="DIG21" s="126"/>
      <c r="DIH21" s="126"/>
      <c r="DII21" s="126"/>
      <c r="DIJ21" s="126"/>
      <c r="DIK21" s="126"/>
      <c r="DIL21" s="126"/>
      <c r="DIM21" s="126"/>
      <c r="DIN21" s="126"/>
      <c r="DIO21" s="126"/>
      <c r="DIP21" s="126"/>
      <c r="DIQ21" s="126"/>
      <c r="DIR21" s="126"/>
      <c r="DIS21" s="126"/>
      <c r="DIT21" s="126"/>
      <c r="DIU21" s="126"/>
      <c r="DIV21" s="126"/>
      <c r="DIW21" s="126"/>
      <c r="DIX21" s="126"/>
      <c r="DIY21" s="126"/>
      <c r="DIZ21" s="126"/>
      <c r="DJA21" s="126"/>
      <c r="DJB21" s="126"/>
      <c r="DJC21" s="126"/>
      <c r="DJD21" s="126"/>
      <c r="DJE21" s="126"/>
      <c r="DJF21" s="126"/>
      <c r="DJG21" s="126"/>
      <c r="DJH21" s="126"/>
      <c r="DJI21" s="126"/>
      <c r="DJJ21" s="126"/>
      <c r="DJK21" s="126"/>
      <c r="DJL21" s="126"/>
      <c r="DJM21" s="126"/>
      <c r="DJN21" s="126"/>
      <c r="DJO21" s="126"/>
      <c r="DJP21" s="126"/>
      <c r="DJQ21" s="126"/>
      <c r="DJR21" s="126"/>
      <c r="DJS21" s="126"/>
      <c r="DJT21" s="126"/>
      <c r="DJU21" s="126"/>
      <c r="DJV21" s="126"/>
      <c r="DJW21" s="126"/>
      <c r="DJX21" s="126"/>
      <c r="DJY21" s="126"/>
      <c r="DJZ21" s="126"/>
      <c r="DKA21" s="126"/>
      <c r="DKB21" s="126"/>
      <c r="DKC21" s="126"/>
      <c r="DKD21" s="126"/>
      <c r="DKE21" s="126"/>
      <c r="DKF21" s="126"/>
      <c r="DKG21" s="126"/>
      <c r="DKH21" s="126"/>
      <c r="DKI21" s="126"/>
      <c r="DKJ21" s="126"/>
      <c r="DKK21" s="126"/>
      <c r="DKL21" s="126"/>
      <c r="DKM21" s="126"/>
      <c r="DKN21" s="126"/>
      <c r="DKO21" s="126"/>
      <c r="DKP21" s="126"/>
      <c r="DKQ21" s="126"/>
      <c r="DKR21" s="126"/>
      <c r="DKS21" s="126"/>
      <c r="DKT21" s="126"/>
      <c r="DKU21" s="126"/>
      <c r="DKV21" s="126"/>
      <c r="DKW21" s="126"/>
      <c r="DKX21" s="126"/>
      <c r="DKY21" s="126"/>
      <c r="DKZ21" s="126"/>
      <c r="DLA21" s="126"/>
      <c r="DLB21" s="126"/>
      <c r="DLC21" s="126"/>
      <c r="DLD21" s="126"/>
      <c r="DLE21" s="126"/>
      <c r="DLF21" s="126"/>
      <c r="DLG21" s="126"/>
      <c r="DLH21" s="126"/>
      <c r="DLI21" s="126"/>
      <c r="DLJ21" s="126"/>
      <c r="DLK21" s="126"/>
      <c r="DLL21" s="126"/>
      <c r="DLM21" s="126"/>
      <c r="DLN21" s="126"/>
      <c r="DLO21" s="126"/>
      <c r="DLP21" s="126"/>
      <c r="DLQ21" s="126"/>
      <c r="DLR21" s="126"/>
      <c r="DLS21" s="126"/>
      <c r="DLT21" s="126"/>
      <c r="DLU21" s="126"/>
      <c r="DLV21" s="126"/>
      <c r="DLW21" s="126"/>
      <c r="DLX21" s="126"/>
      <c r="DLY21" s="126"/>
      <c r="DLZ21" s="126"/>
      <c r="DMA21" s="126"/>
      <c r="DMB21" s="126"/>
      <c r="DMC21" s="126"/>
      <c r="DMD21" s="126"/>
      <c r="DME21" s="126"/>
      <c r="DMF21" s="126"/>
      <c r="DMG21" s="126"/>
      <c r="DMH21" s="126"/>
      <c r="DMI21" s="126"/>
      <c r="DMJ21" s="126"/>
      <c r="DMK21" s="126"/>
      <c r="DML21" s="126"/>
      <c r="DMM21" s="126"/>
      <c r="DMN21" s="126"/>
      <c r="DMO21" s="126"/>
      <c r="DMP21" s="126"/>
      <c r="DMQ21" s="126"/>
      <c r="DMR21" s="126"/>
      <c r="DMS21" s="126"/>
      <c r="DMT21" s="126"/>
      <c r="DMU21" s="126"/>
      <c r="DMV21" s="126"/>
      <c r="DMW21" s="126"/>
      <c r="DMX21" s="126"/>
      <c r="DMY21" s="126"/>
      <c r="DMZ21" s="126"/>
      <c r="DNA21" s="126"/>
      <c r="DNB21" s="126"/>
      <c r="DNC21" s="126"/>
      <c r="DND21" s="126"/>
      <c r="DNE21" s="126"/>
      <c r="DNF21" s="126"/>
      <c r="DNG21" s="126"/>
      <c r="DNH21" s="126"/>
      <c r="DNI21" s="126"/>
      <c r="DNJ21" s="126"/>
      <c r="DNK21" s="126"/>
      <c r="DNL21" s="126"/>
      <c r="DNM21" s="126"/>
      <c r="DNN21" s="126"/>
      <c r="DNO21" s="126"/>
      <c r="DNP21" s="126"/>
      <c r="DNQ21" s="126"/>
      <c r="DNR21" s="126"/>
      <c r="DNS21" s="126"/>
      <c r="DNT21" s="126"/>
      <c r="DNU21" s="126"/>
      <c r="DNV21" s="126"/>
      <c r="DNW21" s="126"/>
      <c r="DNX21" s="126"/>
      <c r="DNY21" s="126"/>
      <c r="DNZ21" s="126"/>
      <c r="DOA21" s="126"/>
      <c r="DOB21" s="126"/>
      <c r="DOC21" s="126"/>
      <c r="DOD21" s="126"/>
      <c r="DOE21" s="126"/>
      <c r="DOF21" s="126"/>
      <c r="DOG21" s="126"/>
      <c r="DOH21" s="126"/>
      <c r="DOI21" s="126"/>
      <c r="DOJ21" s="126"/>
      <c r="DOK21" s="126"/>
      <c r="DOL21" s="126"/>
      <c r="DOM21" s="126"/>
      <c r="DON21" s="126"/>
      <c r="DOO21" s="126"/>
      <c r="DOP21" s="126"/>
      <c r="DOQ21" s="126"/>
      <c r="DOR21" s="126"/>
      <c r="DOS21" s="126"/>
      <c r="DOT21" s="126"/>
      <c r="DOU21" s="126"/>
      <c r="DOV21" s="126"/>
      <c r="DOW21" s="126"/>
      <c r="DOX21" s="126"/>
      <c r="DOY21" s="126"/>
      <c r="DOZ21" s="126"/>
      <c r="DPA21" s="126"/>
      <c r="DPB21" s="126"/>
      <c r="DPC21" s="126"/>
      <c r="DPD21" s="126"/>
      <c r="DPE21" s="126"/>
      <c r="DPF21" s="126"/>
      <c r="DPG21" s="126"/>
      <c r="DPH21" s="126"/>
      <c r="DPI21" s="126"/>
      <c r="DPJ21" s="126"/>
      <c r="DPK21" s="126"/>
      <c r="DPL21" s="126"/>
      <c r="DPM21" s="126"/>
      <c r="DPN21" s="126"/>
      <c r="DPO21" s="126"/>
      <c r="DPP21" s="126"/>
      <c r="DPQ21" s="126"/>
      <c r="DPR21" s="126"/>
      <c r="DPS21" s="126"/>
      <c r="DPT21" s="126"/>
      <c r="DPU21" s="126"/>
      <c r="DPV21" s="126"/>
      <c r="DPW21" s="126"/>
      <c r="DPX21" s="126"/>
      <c r="DPY21" s="126"/>
      <c r="DPZ21" s="126"/>
      <c r="DQA21" s="126"/>
      <c r="DQB21" s="126"/>
      <c r="DQC21" s="126"/>
      <c r="DQD21" s="126"/>
      <c r="DQE21" s="126"/>
      <c r="DQF21" s="126"/>
      <c r="DQG21" s="126"/>
      <c r="DQH21" s="126"/>
      <c r="DQI21" s="126"/>
      <c r="DQJ21" s="126"/>
      <c r="DQK21" s="126"/>
      <c r="DQL21" s="126"/>
      <c r="DQM21" s="126"/>
      <c r="DQN21" s="126"/>
      <c r="DQO21" s="126"/>
      <c r="DQP21" s="126"/>
      <c r="DQQ21" s="126"/>
      <c r="DQR21" s="126"/>
      <c r="DQS21" s="126"/>
      <c r="DQT21" s="126"/>
      <c r="DQU21" s="126"/>
      <c r="DQV21" s="126"/>
      <c r="DQW21" s="126"/>
      <c r="DQX21" s="126"/>
      <c r="DQY21" s="126"/>
      <c r="DQZ21" s="126"/>
      <c r="DRA21" s="126"/>
      <c r="DRB21" s="126"/>
      <c r="DRC21" s="126"/>
      <c r="DRD21" s="126"/>
      <c r="DRE21" s="126"/>
      <c r="DRF21" s="126"/>
      <c r="DRG21" s="126"/>
      <c r="DRH21" s="126"/>
      <c r="DRI21" s="126"/>
      <c r="DRJ21" s="126"/>
      <c r="DRK21" s="126"/>
      <c r="DRL21" s="126"/>
      <c r="DRM21" s="126"/>
      <c r="DRN21" s="126"/>
      <c r="DRO21" s="126"/>
      <c r="DRP21" s="126"/>
      <c r="DRQ21" s="126"/>
      <c r="DRR21" s="126"/>
      <c r="DRS21" s="126"/>
      <c r="DRT21" s="126"/>
      <c r="DRU21" s="126"/>
      <c r="DRV21" s="126"/>
      <c r="DRW21" s="126"/>
      <c r="DRX21" s="126"/>
      <c r="DRY21" s="126"/>
      <c r="DRZ21" s="126"/>
      <c r="DSA21" s="126"/>
      <c r="DSB21" s="126"/>
      <c r="DSC21" s="126"/>
      <c r="DSD21" s="126"/>
      <c r="DSE21" s="126"/>
      <c r="DSF21" s="126"/>
      <c r="DSG21" s="126"/>
      <c r="DSH21" s="126"/>
      <c r="DSI21" s="126"/>
      <c r="DSJ21" s="126"/>
      <c r="DSK21" s="126"/>
      <c r="DSL21" s="126"/>
      <c r="DSM21" s="126"/>
      <c r="DSN21" s="126"/>
      <c r="DSO21" s="126"/>
      <c r="DSP21" s="126"/>
      <c r="DSQ21" s="126"/>
      <c r="DSR21" s="126"/>
      <c r="DSS21" s="126"/>
      <c r="DST21" s="126"/>
      <c r="DSU21" s="126"/>
      <c r="DSV21" s="126"/>
      <c r="DSW21" s="126"/>
      <c r="DSX21" s="126"/>
      <c r="DSY21" s="126"/>
      <c r="DSZ21" s="126"/>
      <c r="DTA21" s="126"/>
      <c r="DTB21" s="126"/>
      <c r="DTC21" s="126"/>
      <c r="DTD21" s="126"/>
      <c r="DTE21" s="126"/>
      <c r="DTF21" s="126"/>
      <c r="DTG21" s="126"/>
      <c r="DTH21" s="126"/>
      <c r="DTI21" s="126"/>
      <c r="DTJ21" s="126"/>
      <c r="DTK21" s="126"/>
      <c r="DTL21" s="126"/>
      <c r="DTM21" s="126"/>
      <c r="DTN21" s="126"/>
      <c r="DTO21" s="126"/>
      <c r="DTP21" s="126"/>
      <c r="DTQ21" s="126"/>
      <c r="DTR21" s="126"/>
      <c r="DTS21" s="126"/>
      <c r="DTT21" s="126"/>
      <c r="DTU21" s="126"/>
      <c r="DTV21" s="126"/>
      <c r="DTW21" s="126"/>
      <c r="DTX21" s="126"/>
      <c r="DTY21" s="126"/>
      <c r="DTZ21" s="126"/>
      <c r="DUA21" s="126"/>
      <c r="DUB21" s="126"/>
      <c r="DUC21" s="126"/>
      <c r="DUD21" s="126"/>
      <c r="DUE21" s="126"/>
      <c r="DUF21" s="126"/>
      <c r="DUG21" s="126"/>
      <c r="DUH21" s="126"/>
      <c r="DUI21" s="126"/>
      <c r="DUJ21" s="126"/>
      <c r="DUK21" s="126"/>
      <c r="DUL21" s="126"/>
      <c r="DUM21" s="126"/>
      <c r="DUN21" s="126"/>
      <c r="DUO21" s="126"/>
      <c r="DUP21" s="126"/>
      <c r="DUQ21" s="126"/>
      <c r="DUR21" s="126"/>
      <c r="DUS21" s="126"/>
      <c r="DUT21" s="126"/>
      <c r="DUU21" s="126"/>
      <c r="DUV21" s="126"/>
      <c r="DUW21" s="126"/>
      <c r="DUX21" s="126"/>
      <c r="DUY21" s="126"/>
      <c r="DUZ21" s="126"/>
      <c r="DVA21" s="126"/>
      <c r="DVB21" s="126"/>
      <c r="DVC21" s="126"/>
      <c r="DVD21" s="126"/>
      <c r="DVE21" s="126"/>
      <c r="DVF21" s="126"/>
      <c r="DVG21" s="126"/>
      <c r="DVH21" s="126"/>
      <c r="DVI21" s="126"/>
      <c r="DVJ21" s="126"/>
      <c r="DVK21" s="126"/>
      <c r="DVL21" s="126"/>
      <c r="DVM21" s="126"/>
      <c r="DVN21" s="126"/>
      <c r="DVO21" s="126"/>
      <c r="DVP21" s="126"/>
      <c r="DVQ21" s="126"/>
      <c r="DVR21" s="126"/>
      <c r="DVS21" s="126"/>
      <c r="DVT21" s="126"/>
      <c r="DVU21" s="126"/>
      <c r="DVV21" s="126"/>
      <c r="DVW21" s="126"/>
      <c r="DVX21" s="126"/>
      <c r="DVY21" s="126"/>
      <c r="DVZ21" s="126"/>
      <c r="DWA21" s="126"/>
      <c r="DWB21" s="126"/>
      <c r="DWC21" s="126"/>
      <c r="DWD21" s="126"/>
      <c r="DWE21" s="126"/>
      <c r="DWF21" s="126"/>
      <c r="DWG21" s="126"/>
      <c r="DWH21" s="126"/>
      <c r="DWI21" s="126"/>
      <c r="DWJ21" s="126"/>
      <c r="DWK21" s="126"/>
      <c r="DWL21" s="126"/>
      <c r="DWM21" s="126"/>
      <c r="DWN21" s="126"/>
      <c r="DWO21" s="126"/>
      <c r="DWP21" s="126"/>
      <c r="DWQ21" s="126"/>
      <c r="DWR21" s="126"/>
      <c r="DWS21" s="126"/>
      <c r="DWT21" s="126"/>
      <c r="DWU21" s="126"/>
      <c r="DWV21" s="126"/>
      <c r="DWW21" s="126"/>
      <c r="DWX21" s="126"/>
      <c r="DWY21" s="126"/>
      <c r="DWZ21" s="126"/>
      <c r="DXA21" s="126"/>
      <c r="DXB21" s="126"/>
      <c r="DXC21" s="126"/>
      <c r="DXD21" s="126"/>
      <c r="DXE21" s="126"/>
      <c r="DXF21" s="126"/>
      <c r="DXG21" s="126"/>
      <c r="DXH21" s="126"/>
      <c r="DXI21" s="126"/>
      <c r="DXJ21" s="126"/>
      <c r="DXK21" s="126"/>
      <c r="DXL21" s="126"/>
      <c r="DXM21" s="126"/>
      <c r="DXN21" s="126"/>
      <c r="DXO21" s="126"/>
      <c r="DXP21" s="126"/>
      <c r="DXQ21" s="126"/>
      <c r="DXR21" s="126"/>
      <c r="DXS21" s="126"/>
      <c r="DXT21" s="126"/>
      <c r="DXU21" s="126"/>
      <c r="DXV21" s="126"/>
      <c r="DXW21" s="126"/>
      <c r="DXX21" s="126"/>
      <c r="DXY21" s="126"/>
      <c r="DXZ21" s="126"/>
      <c r="DYA21" s="126"/>
      <c r="DYB21" s="126"/>
      <c r="DYC21" s="126"/>
      <c r="DYD21" s="126"/>
      <c r="DYE21" s="126"/>
      <c r="DYF21" s="126"/>
      <c r="DYG21" s="126"/>
      <c r="DYH21" s="126"/>
      <c r="DYI21" s="126"/>
      <c r="DYJ21" s="126"/>
      <c r="DYK21" s="126"/>
      <c r="DYL21" s="126"/>
      <c r="DYM21" s="126"/>
      <c r="DYN21" s="126"/>
      <c r="DYO21" s="126"/>
      <c r="DYP21" s="126"/>
      <c r="DYQ21" s="126"/>
      <c r="DYR21" s="126"/>
      <c r="DYS21" s="126"/>
      <c r="DYT21" s="126"/>
      <c r="DYU21" s="126"/>
      <c r="DYV21" s="126"/>
      <c r="DYW21" s="126"/>
      <c r="DYX21" s="126"/>
      <c r="DYY21" s="126"/>
      <c r="DYZ21" s="126"/>
      <c r="DZA21" s="126"/>
      <c r="DZB21" s="126"/>
      <c r="DZC21" s="126"/>
      <c r="DZD21" s="126"/>
      <c r="DZE21" s="126"/>
      <c r="DZF21" s="126"/>
      <c r="DZG21" s="126"/>
      <c r="DZH21" s="126"/>
      <c r="DZI21" s="126"/>
      <c r="DZJ21" s="126"/>
      <c r="DZK21" s="126"/>
      <c r="DZL21" s="126"/>
      <c r="DZM21" s="126"/>
      <c r="DZN21" s="126"/>
      <c r="DZO21" s="126"/>
      <c r="DZP21" s="126"/>
      <c r="DZQ21" s="126"/>
      <c r="DZR21" s="126"/>
      <c r="DZS21" s="126"/>
      <c r="DZT21" s="126"/>
      <c r="DZU21" s="126"/>
      <c r="DZV21" s="126"/>
      <c r="DZW21" s="126"/>
      <c r="DZX21" s="126"/>
      <c r="DZY21" s="126"/>
      <c r="DZZ21" s="126"/>
      <c r="EAA21" s="126"/>
      <c r="EAB21" s="126"/>
      <c r="EAC21" s="126"/>
      <c r="EAD21" s="126"/>
      <c r="EAE21" s="126"/>
      <c r="EAF21" s="126"/>
      <c r="EAG21" s="126"/>
      <c r="EAH21" s="126"/>
      <c r="EAI21" s="126"/>
      <c r="EAJ21" s="126"/>
      <c r="EAK21" s="126"/>
      <c r="EAL21" s="126"/>
      <c r="EAM21" s="126"/>
      <c r="EAN21" s="126"/>
      <c r="EAO21" s="126"/>
      <c r="EAP21" s="126"/>
      <c r="EAQ21" s="126"/>
      <c r="EAR21" s="126"/>
      <c r="EAS21" s="126"/>
      <c r="EAT21" s="126"/>
      <c r="EAU21" s="126"/>
      <c r="EAV21" s="126"/>
      <c r="EAW21" s="126"/>
      <c r="EAX21" s="126"/>
      <c r="EAY21" s="126"/>
      <c r="EAZ21" s="126"/>
      <c r="EBA21" s="126"/>
      <c r="EBB21" s="126"/>
      <c r="EBC21" s="126"/>
      <c r="EBD21" s="126"/>
      <c r="EBE21" s="126"/>
      <c r="EBF21" s="126"/>
      <c r="EBG21" s="126"/>
      <c r="EBH21" s="126"/>
      <c r="EBI21" s="126"/>
      <c r="EBJ21" s="126"/>
      <c r="EBK21" s="126"/>
      <c r="EBL21" s="126"/>
      <c r="EBM21" s="126"/>
      <c r="EBN21" s="126"/>
      <c r="EBO21" s="126"/>
      <c r="EBP21" s="126"/>
      <c r="EBQ21" s="126"/>
      <c r="EBR21" s="126"/>
      <c r="EBS21" s="126"/>
      <c r="EBT21" s="126"/>
      <c r="EBU21" s="126"/>
      <c r="EBV21" s="126"/>
      <c r="EBW21" s="126"/>
      <c r="EBX21" s="126"/>
      <c r="EBY21" s="126"/>
      <c r="EBZ21" s="126"/>
      <c r="ECA21" s="126"/>
      <c r="ECB21" s="126"/>
      <c r="ECC21" s="126"/>
      <c r="ECD21" s="126"/>
      <c r="ECE21" s="126"/>
      <c r="ECF21" s="126"/>
      <c r="ECG21" s="126"/>
      <c r="ECH21" s="126"/>
      <c r="ECI21" s="126"/>
      <c r="ECJ21" s="126"/>
      <c r="ECK21" s="126"/>
      <c r="ECL21" s="126"/>
      <c r="ECM21" s="126"/>
      <c r="ECN21" s="126"/>
      <c r="ECO21" s="126"/>
      <c r="ECP21" s="126"/>
      <c r="ECQ21" s="126"/>
      <c r="ECR21" s="126"/>
      <c r="ECS21" s="126"/>
      <c r="ECT21" s="126"/>
      <c r="ECU21" s="126"/>
      <c r="ECV21" s="126"/>
      <c r="ECW21" s="126"/>
      <c r="ECX21" s="126"/>
      <c r="ECY21" s="126"/>
      <c r="ECZ21" s="126"/>
      <c r="EDA21" s="126"/>
      <c r="EDB21" s="126"/>
      <c r="EDC21" s="126"/>
      <c r="EDD21" s="126"/>
      <c r="EDE21" s="126"/>
      <c r="EDF21" s="126"/>
      <c r="EDG21" s="126"/>
      <c r="EDH21" s="126"/>
      <c r="EDI21" s="126"/>
      <c r="EDJ21" s="126"/>
      <c r="EDK21" s="126"/>
      <c r="EDL21" s="126"/>
      <c r="EDM21" s="126"/>
      <c r="EDN21" s="126"/>
      <c r="EDO21" s="126"/>
      <c r="EDP21" s="126"/>
      <c r="EDQ21" s="126"/>
      <c r="EDR21" s="126"/>
      <c r="EDS21" s="126"/>
      <c r="EDT21" s="126"/>
      <c r="EDU21" s="126"/>
      <c r="EDV21" s="126"/>
      <c r="EDW21" s="126"/>
      <c r="EDX21" s="126"/>
      <c r="EDY21" s="126"/>
      <c r="EDZ21" s="126"/>
      <c r="EEA21" s="126"/>
      <c r="EEB21" s="126"/>
      <c r="EEC21" s="126"/>
      <c r="EED21" s="126"/>
      <c r="EEE21" s="126"/>
      <c r="EEF21" s="126"/>
      <c r="EEG21" s="126"/>
      <c r="EEH21" s="126"/>
      <c r="EEI21" s="126"/>
      <c r="EEJ21" s="126"/>
      <c r="EEK21" s="126"/>
      <c r="EEL21" s="126"/>
      <c r="EEM21" s="126"/>
      <c r="EEN21" s="126"/>
      <c r="EEO21" s="126"/>
      <c r="EEP21" s="126"/>
      <c r="EEQ21" s="126"/>
      <c r="EER21" s="126"/>
      <c r="EES21" s="126"/>
      <c r="EET21" s="126"/>
      <c r="EEU21" s="126"/>
      <c r="EEV21" s="126"/>
      <c r="EEW21" s="126"/>
      <c r="EEX21" s="126"/>
      <c r="EEY21" s="126"/>
      <c r="EEZ21" s="126"/>
      <c r="EFA21" s="126"/>
      <c r="EFB21" s="126"/>
      <c r="EFC21" s="126"/>
      <c r="EFD21" s="126"/>
      <c r="EFE21" s="126"/>
      <c r="EFF21" s="126"/>
      <c r="EFG21" s="126"/>
      <c r="EFH21" s="126"/>
      <c r="EFI21" s="126"/>
      <c r="EFJ21" s="126"/>
      <c r="EFK21" s="126"/>
      <c r="EFL21" s="126"/>
      <c r="EFM21" s="126"/>
      <c r="EFN21" s="126"/>
      <c r="EFO21" s="126"/>
      <c r="EFP21" s="126"/>
      <c r="EFQ21" s="126"/>
      <c r="EFR21" s="126"/>
      <c r="EFS21" s="126"/>
      <c r="EFT21" s="126"/>
      <c r="EFU21" s="126"/>
      <c r="EFV21" s="126"/>
      <c r="EFW21" s="126"/>
      <c r="EFX21" s="126"/>
      <c r="EFY21" s="126"/>
      <c r="EFZ21" s="126"/>
      <c r="EGA21" s="126"/>
      <c r="EGB21" s="126"/>
      <c r="EGC21" s="126"/>
      <c r="EGD21" s="126"/>
      <c r="EGE21" s="126"/>
      <c r="EGF21" s="126"/>
      <c r="EGG21" s="126"/>
      <c r="EGH21" s="126"/>
      <c r="EGI21" s="126"/>
      <c r="EGJ21" s="126"/>
      <c r="EGK21" s="126"/>
      <c r="EGL21" s="126"/>
      <c r="EGM21" s="126"/>
      <c r="EGN21" s="126"/>
      <c r="EGO21" s="126"/>
      <c r="EGP21" s="126"/>
      <c r="EGQ21" s="126"/>
      <c r="EGR21" s="126"/>
      <c r="EGS21" s="126"/>
      <c r="EGT21" s="126"/>
      <c r="EGU21" s="126"/>
      <c r="EGV21" s="126"/>
      <c r="EGW21" s="126"/>
      <c r="EGX21" s="126"/>
      <c r="EGY21" s="126"/>
      <c r="EGZ21" s="126"/>
      <c r="EHA21" s="126"/>
      <c r="EHB21" s="126"/>
      <c r="EHC21" s="126"/>
      <c r="EHD21" s="126"/>
      <c r="EHE21" s="126"/>
      <c r="EHF21" s="126"/>
      <c r="EHG21" s="126"/>
      <c r="EHH21" s="126"/>
      <c r="EHI21" s="126"/>
      <c r="EHJ21" s="126"/>
      <c r="EHK21" s="126"/>
      <c r="EHL21" s="126"/>
      <c r="EHM21" s="126"/>
      <c r="EHN21" s="126"/>
      <c r="EHO21" s="126"/>
      <c r="EHP21" s="126"/>
      <c r="EHQ21" s="126"/>
      <c r="EHR21" s="126"/>
      <c r="EHS21" s="126"/>
      <c r="EHT21" s="126"/>
      <c r="EHU21" s="126"/>
      <c r="EHV21" s="126"/>
      <c r="EHW21" s="126"/>
      <c r="EHX21" s="126"/>
      <c r="EHY21" s="126"/>
      <c r="EHZ21" s="126"/>
      <c r="EIA21" s="126"/>
      <c r="EIB21" s="126"/>
      <c r="EIC21" s="126"/>
      <c r="EID21" s="126"/>
      <c r="EIE21" s="126"/>
      <c r="EIF21" s="126"/>
      <c r="EIG21" s="126"/>
      <c r="EIH21" s="126"/>
      <c r="EII21" s="126"/>
      <c r="EIJ21" s="126"/>
      <c r="EIK21" s="126"/>
      <c r="EIL21" s="126"/>
      <c r="EIM21" s="126"/>
      <c r="EIN21" s="126"/>
      <c r="EIO21" s="126"/>
      <c r="EIP21" s="126"/>
      <c r="EIQ21" s="126"/>
      <c r="EIR21" s="126"/>
      <c r="EIS21" s="126"/>
      <c r="EIT21" s="126"/>
      <c r="EIU21" s="126"/>
      <c r="EIV21" s="126"/>
      <c r="EIW21" s="126"/>
      <c r="EIX21" s="126"/>
      <c r="EIY21" s="126"/>
      <c r="EIZ21" s="126"/>
      <c r="EJA21" s="126"/>
      <c r="EJB21" s="126"/>
      <c r="EJC21" s="126"/>
      <c r="EJD21" s="126"/>
      <c r="EJE21" s="126"/>
      <c r="EJF21" s="126"/>
      <c r="EJG21" s="126"/>
      <c r="EJH21" s="126"/>
      <c r="EJI21" s="126"/>
      <c r="EJJ21" s="126"/>
      <c r="EJK21" s="126"/>
      <c r="EJL21" s="126"/>
      <c r="EJM21" s="126"/>
      <c r="EJN21" s="126"/>
      <c r="EJO21" s="126"/>
      <c r="EJP21" s="126"/>
      <c r="EJQ21" s="126"/>
      <c r="EJR21" s="126"/>
      <c r="EJS21" s="126"/>
      <c r="EJT21" s="126"/>
      <c r="EJU21" s="126"/>
      <c r="EJV21" s="126"/>
      <c r="EJW21" s="126"/>
      <c r="EJX21" s="126"/>
      <c r="EJY21" s="126"/>
      <c r="EJZ21" s="126"/>
      <c r="EKA21" s="126"/>
      <c r="EKB21" s="126"/>
      <c r="EKC21" s="126"/>
      <c r="EKD21" s="126"/>
      <c r="EKE21" s="126"/>
      <c r="EKF21" s="126"/>
      <c r="EKG21" s="126"/>
      <c r="EKH21" s="126"/>
      <c r="EKI21" s="126"/>
      <c r="EKJ21" s="126"/>
      <c r="EKK21" s="126"/>
      <c r="EKL21" s="126"/>
      <c r="EKM21" s="126"/>
      <c r="EKN21" s="126"/>
      <c r="EKO21" s="126"/>
      <c r="EKP21" s="126"/>
      <c r="EKQ21" s="126"/>
      <c r="EKR21" s="126"/>
      <c r="EKS21" s="126"/>
      <c r="EKT21" s="126"/>
      <c r="EKU21" s="126"/>
      <c r="EKV21" s="126"/>
      <c r="EKW21" s="126"/>
      <c r="EKX21" s="126"/>
      <c r="EKY21" s="126"/>
      <c r="EKZ21" s="126"/>
      <c r="ELA21" s="126"/>
      <c r="ELB21" s="126"/>
      <c r="ELC21" s="126"/>
      <c r="ELD21" s="126"/>
      <c r="ELE21" s="126"/>
      <c r="ELF21" s="126"/>
      <c r="ELG21" s="126"/>
      <c r="ELH21" s="126"/>
      <c r="ELI21" s="126"/>
      <c r="ELJ21" s="126"/>
      <c r="ELK21" s="126"/>
      <c r="ELL21" s="126"/>
      <c r="ELM21" s="126"/>
      <c r="ELN21" s="126"/>
      <c r="ELO21" s="126"/>
      <c r="ELP21" s="126"/>
      <c r="ELQ21" s="126"/>
      <c r="ELR21" s="126"/>
      <c r="ELS21" s="126"/>
      <c r="ELT21" s="126"/>
      <c r="ELU21" s="126"/>
      <c r="ELV21" s="126"/>
      <c r="ELW21" s="126"/>
      <c r="ELX21" s="126"/>
      <c r="ELY21" s="126"/>
      <c r="ELZ21" s="126"/>
      <c r="EMA21" s="126"/>
      <c r="EMB21" s="126"/>
      <c r="EMC21" s="126"/>
      <c r="EMD21" s="126"/>
      <c r="EME21" s="126"/>
      <c r="EMF21" s="126"/>
      <c r="EMG21" s="126"/>
      <c r="EMH21" s="126"/>
      <c r="EMI21" s="126"/>
      <c r="EMJ21" s="126"/>
      <c r="EMK21" s="126"/>
      <c r="EML21" s="126"/>
      <c r="EMM21" s="126"/>
      <c r="EMN21" s="126"/>
      <c r="EMO21" s="126"/>
      <c r="EMP21" s="126"/>
      <c r="EMQ21" s="126"/>
      <c r="EMR21" s="126"/>
      <c r="EMS21" s="126"/>
      <c r="EMT21" s="126"/>
      <c r="EMU21" s="126"/>
      <c r="EMV21" s="126"/>
      <c r="EMW21" s="126"/>
      <c r="EMX21" s="126"/>
      <c r="EMY21" s="126"/>
      <c r="EMZ21" s="126"/>
      <c r="ENA21" s="126"/>
      <c r="ENB21" s="126"/>
      <c r="ENC21" s="126"/>
      <c r="END21" s="126"/>
      <c r="ENE21" s="126"/>
      <c r="ENF21" s="126"/>
      <c r="ENG21" s="126"/>
      <c r="ENH21" s="126"/>
      <c r="ENI21" s="126"/>
      <c r="ENJ21" s="126"/>
      <c r="ENK21" s="126"/>
      <c r="ENL21" s="126"/>
      <c r="ENM21" s="126"/>
      <c r="ENN21" s="126"/>
      <c r="ENO21" s="126"/>
      <c r="ENP21" s="126"/>
      <c r="ENQ21" s="126"/>
      <c r="ENR21" s="126"/>
      <c r="ENS21" s="126"/>
      <c r="ENT21" s="126"/>
      <c r="ENU21" s="126"/>
      <c r="ENV21" s="126"/>
      <c r="ENW21" s="126"/>
      <c r="ENX21" s="126"/>
      <c r="ENY21" s="126"/>
      <c r="ENZ21" s="126"/>
      <c r="EOA21" s="126"/>
      <c r="EOB21" s="126"/>
      <c r="EOC21" s="126"/>
      <c r="EOD21" s="126"/>
      <c r="EOE21" s="126"/>
      <c r="EOF21" s="126"/>
      <c r="EOG21" s="126"/>
      <c r="EOH21" s="126"/>
      <c r="EOI21" s="126"/>
      <c r="EOJ21" s="126"/>
      <c r="EOK21" s="126"/>
      <c r="EOL21" s="126"/>
      <c r="EOM21" s="126"/>
      <c r="EON21" s="126"/>
      <c r="EOO21" s="126"/>
      <c r="EOP21" s="126"/>
      <c r="EOQ21" s="126"/>
      <c r="EOR21" s="126"/>
      <c r="EOS21" s="126"/>
      <c r="EOT21" s="126"/>
      <c r="EOU21" s="126"/>
      <c r="EOV21" s="126"/>
      <c r="EOW21" s="126"/>
      <c r="EOX21" s="126"/>
      <c r="EOY21" s="126"/>
      <c r="EOZ21" s="126"/>
      <c r="EPA21" s="126"/>
      <c r="EPB21" s="126"/>
      <c r="EPC21" s="126"/>
      <c r="EPD21" s="126"/>
      <c r="EPE21" s="126"/>
      <c r="EPF21" s="126"/>
      <c r="EPG21" s="126"/>
      <c r="EPH21" s="126"/>
      <c r="EPI21" s="126"/>
      <c r="EPJ21" s="126"/>
      <c r="EPK21" s="126"/>
      <c r="EPL21" s="126"/>
      <c r="EPM21" s="126"/>
      <c r="EPN21" s="126"/>
      <c r="EPO21" s="126"/>
      <c r="EPP21" s="126"/>
      <c r="EPQ21" s="126"/>
      <c r="EPR21" s="126"/>
      <c r="EPS21" s="126"/>
      <c r="EPT21" s="126"/>
      <c r="EPU21" s="126"/>
      <c r="EPV21" s="126"/>
      <c r="EPW21" s="126"/>
      <c r="EPX21" s="126"/>
      <c r="EPY21" s="126"/>
      <c r="EPZ21" s="126"/>
      <c r="EQA21" s="126"/>
      <c r="EQB21" s="126"/>
      <c r="EQC21" s="126"/>
      <c r="EQD21" s="126"/>
      <c r="EQE21" s="126"/>
      <c r="EQF21" s="126"/>
      <c r="EQG21" s="126"/>
      <c r="EQH21" s="126"/>
      <c r="EQI21" s="126"/>
      <c r="EQJ21" s="126"/>
      <c r="EQK21" s="126"/>
      <c r="EQL21" s="126"/>
      <c r="EQM21" s="126"/>
      <c r="EQN21" s="126"/>
      <c r="EQO21" s="126"/>
      <c r="EQP21" s="126"/>
      <c r="EQQ21" s="126"/>
      <c r="EQR21" s="126"/>
      <c r="EQS21" s="126"/>
      <c r="EQT21" s="126"/>
      <c r="EQU21" s="126"/>
      <c r="EQV21" s="126"/>
      <c r="EQW21" s="126"/>
      <c r="EQX21" s="126"/>
      <c r="EQY21" s="126"/>
      <c r="EQZ21" s="126"/>
      <c r="ERA21" s="126"/>
      <c r="ERB21" s="126"/>
      <c r="ERC21" s="126"/>
      <c r="ERD21" s="126"/>
      <c r="ERE21" s="126"/>
      <c r="ERF21" s="126"/>
      <c r="ERG21" s="126"/>
      <c r="ERH21" s="126"/>
      <c r="ERI21" s="126"/>
      <c r="ERJ21" s="126"/>
      <c r="ERK21" s="126"/>
      <c r="ERL21" s="126"/>
      <c r="ERM21" s="126"/>
      <c r="ERN21" s="126"/>
      <c r="ERO21" s="126"/>
      <c r="ERP21" s="126"/>
      <c r="ERQ21" s="126"/>
      <c r="ERR21" s="126"/>
      <c r="ERS21" s="126"/>
      <c r="ERT21" s="126"/>
      <c r="ERU21" s="126"/>
      <c r="ERV21" s="126"/>
      <c r="ERW21" s="126"/>
      <c r="ERX21" s="126"/>
      <c r="ERY21" s="126"/>
      <c r="ERZ21" s="126"/>
      <c r="ESA21" s="126"/>
      <c r="ESB21" s="126"/>
      <c r="ESC21" s="126"/>
      <c r="ESD21" s="126"/>
      <c r="ESE21" s="126"/>
      <c r="ESF21" s="126"/>
      <c r="ESG21" s="126"/>
      <c r="ESH21" s="126"/>
      <c r="ESI21" s="126"/>
      <c r="ESJ21" s="126"/>
      <c r="ESK21" s="126"/>
      <c r="ESL21" s="126"/>
      <c r="ESM21" s="126"/>
      <c r="ESN21" s="126"/>
      <c r="ESO21" s="126"/>
      <c r="ESP21" s="126"/>
      <c r="ESQ21" s="126"/>
      <c r="ESR21" s="126"/>
      <c r="ESS21" s="126"/>
      <c r="EST21" s="126"/>
      <c r="ESU21" s="126"/>
      <c r="ESV21" s="126"/>
      <c r="ESW21" s="126"/>
      <c r="ESX21" s="126"/>
      <c r="ESY21" s="126"/>
      <c r="ESZ21" s="126"/>
      <c r="ETA21" s="126"/>
      <c r="ETB21" s="126"/>
      <c r="ETC21" s="126"/>
      <c r="ETD21" s="126"/>
      <c r="ETE21" s="126"/>
      <c r="ETF21" s="126"/>
      <c r="ETG21" s="126"/>
      <c r="ETH21" s="126"/>
      <c r="ETI21" s="126"/>
      <c r="ETJ21" s="126"/>
      <c r="ETK21" s="126"/>
      <c r="ETL21" s="126"/>
      <c r="ETM21" s="126"/>
      <c r="ETN21" s="126"/>
      <c r="ETO21" s="126"/>
      <c r="ETP21" s="126"/>
      <c r="ETQ21" s="126"/>
      <c r="ETR21" s="126"/>
      <c r="ETS21" s="126"/>
      <c r="ETT21" s="126"/>
      <c r="ETU21" s="126"/>
      <c r="ETV21" s="126"/>
      <c r="ETW21" s="126"/>
      <c r="ETX21" s="126"/>
      <c r="ETY21" s="126"/>
      <c r="ETZ21" s="126"/>
      <c r="EUA21" s="126"/>
      <c r="EUB21" s="126"/>
      <c r="EUC21" s="126"/>
      <c r="EUD21" s="126"/>
      <c r="EUE21" s="126"/>
      <c r="EUF21" s="126"/>
      <c r="EUG21" s="126"/>
      <c r="EUH21" s="126"/>
      <c r="EUI21" s="126"/>
      <c r="EUJ21" s="126"/>
      <c r="EUK21" s="126"/>
      <c r="EUL21" s="126"/>
      <c r="EUM21" s="126"/>
      <c r="EUN21" s="126"/>
      <c r="EUO21" s="126"/>
      <c r="EUP21" s="126"/>
      <c r="EUQ21" s="126"/>
      <c r="EUR21" s="126"/>
      <c r="EUS21" s="126"/>
      <c r="EUT21" s="126"/>
      <c r="EUU21" s="126"/>
      <c r="EUV21" s="126"/>
      <c r="EUW21" s="126"/>
      <c r="EUX21" s="126"/>
      <c r="EUY21" s="126"/>
      <c r="EUZ21" s="126"/>
      <c r="EVA21" s="126"/>
      <c r="EVB21" s="126"/>
      <c r="EVC21" s="126"/>
      <c r="EVD21" s="126"/>
      <c r="EVE21" s="126"/>
      <c r="EVF21" s="126"/>
      <c r="EVG21" s="126"/>
      <c r="EVH21" s="126"/>
      <c r="EVI21" s="126"/>
      <c r="EVJ21" s="126"/>
      <c r="EVK21" s="126"/>
      <c r="EVL21" s="126"/>
      <c r="EVM21" s="126"/>
      <c r="EVN21" s="126"/>
      <c r="EVO21" s="126"/>
      <c r="EVP21" s="126"/>
      <c r="EVQ21" s="126"/>
      <c r="EVR21" s="126"/>
      <c r="EVS21" s="126"/>
      <c r="EVT21" s="126"/>
      <c r="EVU21" s="126"/>
      <c r="EVV21" s="126"/>
      <c r="EVW21" s="126"/>
      <c r="EVX21" s="126"/>
      <c r="EVY21" s="126"/>
      <c r="EVZ21" s="126"/>
      <c r="EWA21" s="126"/>
      <c r="EWB21" s="126"/>
      <c r="EWC21" s="126"/>
      <c r="EWD21" s="126"/>
      <c r="EWE21" s="126"/>
      <c r="EWF21" s="126"/>
      <c r="EWG21" s="126"/>
      <c r="EWH21" s="126"/>
      <c r="EWI21" s="126"/>
      <c r="EWJ21" s="126"/>
      <c r="EWK21" s="126"/>
      <c r="EWL21" s="126"/>
      <c r="EWM21" s="126"/>
      <c r="EWN21" s="126"/>
      <c r="EWO21" s="126"/>
      <c r="EWP21" s="126"/>
      <c r="EWQ21" s="126"/>
      <c r="EWR21" s="126"/>
      <c r="EWS21" s="126"/>
      <c r="EWT21" s="126"/>
      <c r="EWU21" s="126"/>
      <c r="EWV21" s="126"/>
      <c r="EWW21" s="126"/>
      <c r="EWX21" s="126"/>
      <c r="EWY21" s="126"/>
      <c r="EWZ21" s="126"/>
      <c r="EXA21" s="126"/>
      <c r="EXB21" s="126"/>
      <c r="EXC21" s="126"/>
      <c r="EXD21" s="126"/>
      <c r="EXE21" s="126"/>
      <c r="EXF21" s="126"/>
      <c r="EXG21" s="126"/>
      <c r="EXH21" s="126"/>
      <c r="EXI21" s="126"/>
      <c r="EXJ21" s="126"/>
      <c r="EXK21" s="126"/>
      <c r="EXL21" s="126"/>
      <c r="EXM21" s="126"/>
      <c r="EXN21" s="126"/>
      <c r="EXO21" s="126"/>
      <c r="EXP21" s="126"/>
      <c r="EXQ21" s="126"/>
      <c r="EXR21" s="126"/>
      <c r="EXS21" s="126"/>
      <c r="EXT21" s="126"/>
      <c r="EXU21" s="126"/>
      <c r="EXV21" s="126"/>
      <c r="EXW21" s="126"/>
      <c r="EXX21" s="126"/>
      <c r="EXY21" s="126"/>
      <c r="EXZ21" s="126"/>
      <c r="EYA21" s="126"/>
      <c r="EYB21" s="126"/>
      <c r="EYC21" s="126"/>
      <c r="EYD21" s="126"/>
      <c r="EYE21" s="126"/>
      <c r="EYF21" s="126"/>
      <c r="EYG21" s="126"/>
      <c r="EYH21" s="126"/>
      <c r="EYI21" s="126"/>
      <c r="EYJ21" s="126"/>
      <c r="EYK21" s="126"/>
      <c r="EYL21" s="126"/>
      <c r="EYM21" s="126"/>
      <c r="EYN21" s="126"/>
      <c r="EYO21" s="126"/>
      <c r="EYP21" s="126"/>
      <c r="EYQ21" s="126"/>
      <c r="EYR21" s="126"/>
      <c r="EYS21" s="126"/>
      <c r="EYT21" s="126"/>
      <c r="EYU21" s="126"/>
      <c r="EYV21" s="126"/>
      <c r="EYW21" s="126"/>
      <c r="EYX21" s="126"/>
      <c r="EYY21" s="126"/>
      <c r="EYZ21" s="126"/>
      <c r="EZA21" s="126"/>
      <c r="EZB21" s="126"/>
      <c r="EZC21" s="126"/>
      <c r="EZD21" s="126"/>
      <c r="EZE21" s="126"/>
      <c r="EZF21" s="126"/>
      <c r="EZG21" s="126"/>
      <c r="EZH21" s="126"/>
      <c r="EZI21" s="126"/>
      <c r="EZJ21" s="126"/>
      <c r="EZK21" s="126"/>
      <c r="EZL21" s="126"/>
      <c r="EZM21" s="126"/>
      <c r="EZN21" s="126"/>
      <c r="EZO21" s="126"/>
      <c r="EZP21" s="126"/>
      <c r="EZQ21" s="126"/>
      <c r="EZR21" s="126"/>
      <c r="EZS21" s="126"/>
      <c r="EZT21" s="126"/>
      <c r="EZU21" s="126"/>
      <c r="EZV21" s="126"/>
      <c r="EZW21" s="126"/>
      <c r="EZX21" s="126"/>
      <c r="EZY21" s="126"/>
      <c r="EZZ21" s="126"/>
      <c r="FAA21" s="126"/>
      <c r="FAB21" s="126"/>
      <c r="FAC21" s="126"/>
      <c r="FAD21" s="126"/>
      <c r="FAE21" s="126"/>
      <c r="FAF21" s="126"/>
      <c r="FAG21" s="126"/>
      <c r="FAH21" s="126"/>
      <c r="FAI21" s="126"/>
      <c r="FAJ21" s="126"/>
      <c r="FAK21" s="126"/>
      <c r="FAL21" s="126"/>
      <c r="FAM21" s="126"/>
      <c r="FAN21" s="126"/>
      <c r="FAO21" s="126"/>
      <c r="FAP21" s="126"/>
      <c r="FAQ21" s="126"/>
      <c r="FAR21" s="126"/>
      <c r="FAS21" s="126"/>
      <c r="FAT21" s="126"/>
      <c r="FAU21" s="126"/>
      <c r="FAV21" s="126"/>
      <c r="FAW21" s="126"/>
      <c r="FAX21" s="126"/>
      <c r="FAY21" s="126"/>
      <c r="FAZ21" s="126"/>
      <c r="FBA21" s="126"/>
      <c r="FBB21" s="126"/>
      <c r="FBC21" s="126"/>
      <c r="FBD21" s="126"/>
      <c r="FBE21" s="126"/>
      <c r="FBF21" s="126"/>
      <c r="FBG21" s="126"/>
      <c r="FBH21" s="126"/>
      <c r="FBI21" s="126"/>
      <c r="FBJ21" s="126"/>
      <c r="FBK21" s="126"/>
      <c r="FBL21" s="126"/>
      <c r="FBM21" s="126"/>
      <c r="FBN21" s="126"/>
      <c r="FBO21" s="126"/>
      <c r="FBP21" s="126"/>
      <c r="FBQ21" s="126"/>
      <c r="FBR21" s="126"/>
      <c r="FBS21" s="126"/>
      <c r="FBT21" s="126"/>
      <c r="FBU21" s="126"/>
      <c r="FBV21" s="126"/>
      <c r="FBW21" s="126"/>
      <c r="FBX21" s="126"/>
      <c r="FBY21" s="126"/>
      <c r="FBZ21" s="126"/>
      <c r="FCA21" s="126"/>
      <c r="FCB21" s="126"/>
      <c r="FCC21" s="126"/>
      <c r="FCD21" s="126"/>
      <c r="FCE21" s="126"/>
      <c r="FCF21" s="126"/>
      <c r="FCG21" s="126"/>
      <c r="FCH21" s="126"/>
      <c r="FCI21" s="126"/>
      <c r="FCJ21" s="126"/>
      <c r="FCK21" s="126"/>
      <c r="FCL21" s="126"/>
      <c r="FCM21" s="126"/>
      <c r="FCN21" s="126"/>
      <c r="FCO21" s="126"/>
      <c r="FCP21" s="126"/>
      <c r="FCQ21" s="126"/>
      <c r="FCR21" s="126"/>
      <c r="FCS21" s="126"/>
      <c r="FCT21" s="126"/>
      <c r="FCU21" s="126"/>
      <c r="FCV21" s="126"/>
      <c r="FCW21" s="126"/>
      <c r="FCX21" s="126"/>
      <c r="FCY21" s="126"/>
      <c r="FCZ21" s="126"/>
      <c r="FDA21" s="126"/>
      <c r="FDB21" s="126"/>
      <c r="FDC21" s="126"/>
      <c r="FDD21" s="126"/>
      <c r="FDE21" s="126"/>
      <c r="FDF21" s="126"/>
      <c r="FDG21" s="126"/>
      <c r="FDH21" s="126"/>
      <c r="FDI21" s="126"/>
      <c r="FDJ21" s="126"/>
      <c r="FDK21" s="126"/>
      <c r="FDL21" s="126"/>
      <c r="FDM21" s="126"/>
      <c r="FDN21" s="126"/>
      <c r="FDO21" s="126"/>
      <c r="FDP21" s="126"/>
      <c r="FDQ21" s="126"/>
      <c r="FDR21" s="126"/>
      <c r="FDS21" s="126"/>
      <c r="FDT21" s="126"/>
      <c r="FDU21" s="126"/>
      <c r="FDV21" s="126"/>
      <c r="FDW21" s="126"/>
      <c r="FDX21" s="126"/>
      <c r="FDY21" s="126"/>
      <c r="FDZ21" s="126"/>
      <c r="FEA21" s="126"/>
      <c r="FEB21" s="126"/>
      <c r="FEC21" s="126"/>
      <c r="FED21" s="126"/>
      <c r="FEE21" s="126"/>
      <c r="FEF21" s="126"/>
      <c r="FEG21" s="126"/>
      <c r="FEH21" s="126"/>
      <c r="FEI21" s="126"/>
      <c r="FEJ21" s="126"/>
      <c r="FEK21" s="126"/>
      <c r="FEL21" s="126"/>
      <c r="FEM21" s="126"/>
      <c r="FEN21" s="126"/>
      <c r="FEO21" s="126"/>
      <c r="FEP21" s="126"/>
      <c r="FEQ21" s="126"/>
      <c r="FER21" s="126"/>
      <c r="FES21" s="126"/>
      <c r="FET21" s="126"/>
      <c r="FEU21" s="126"/>
      <c r="FEV21" s="126"/>
      <c r="FEW21" s="126"/>
      <c r="FEX21" s="126"/>
      <c r="FEY21" s="126"/>
      <c r="FEZ21" s="126"/>
      <c r="FFA21" s="126"/>
      <c r="FFB21" s="126"/>
      <c r="FFC21" s="126"/>
      <c r="FFD21" s="126"/>
      <c r="FFE21" s="126"/>
      <c r="FFF21" s="126"/>
      <c r="FFG21" s="126"/>
      <c r="FFH21" s="126"/>
      <c r="FFI21" s="126"/>
      <c r="FFJ21" s="126"/>
      <c r="FFK21" s="126"/>
      <c r="FFL21" s="126"/>
      <c r="FFM21" s="126"/>
      <c r="FFN21" s="126"/>
      <c r="FFO21" s="126"/>
      <c r="FFP21" s="126"/>
      <c r="FFQ21" s="126"/>
      <c r="FFR21" s="126"/>
      <c r="FFS21" s="126"/>
      <c r="FFT21" s="126"/>
      <c r="FFU21" s="126"/>
      <c r="FFV21" s="126"/>
      <c r="FFW21" s="126"/>
      <c r="FFX21" s="126"/>
      <c r="FFY21" s="126"/>
      <c r="FFZ21" s="126"/>
      <c r="FGA21" s="126"/>
      <c r="FGB21" s="126"/>
      <c r="FGC21" s="126"/>
      <c r="FGD21" s="126"/>
      <c r="FGE21" s="126"/>
      <c r="FGF21" s="126"/>
      <c r="FGG21" s="126"/>
      <c r="FGH21" s="126"/>
      <c r="FGI21" s="126"/>
      <c r="FGJ21" s="126"/>
      <c r="FGK21" s="126"/>
      <c r="FGL21" s="126"/>
      <c r="FGM21" s="126"/>
      <c r="FGN21" s="126"/>
      <c r="FGO21" s="126"/>
      <c r="FGP21" s="126"/>
      <c r="FGQ21" s="126"/>
      <c r="FGR21" s="126"/>
      <c r="FGS21" s="126"/>
      <c r="FGT21" s="126"/>
      <c r="FGU21" s="126"/>
      <c r="FGV21" s="126"/>
      <c r="FGW21" s="126"/>
      <c r="FGX21" s="126"/>
      <c r="FGY21" s="126"/>
      <c r="FGZ21" s="126"/>
      <c r="FHA21" s="126"/>
      <c r="FHB21" s="126"/>
      <c r="FHC21" s="126"/>
      <c r="FHD21" s="126"/>
      <c r="FHE21" s="126"/>
      <c r="FHF21" s="126"/>
      <c r="FHG21" s="126"/>
      <c r="FHH21" s="126"/>
      <c r="FHI21" s="126"/>
      <c r="FHJ21" s="126"/>
      <c r="FHK21" s="126"/>
      <c r="FHL21" s="126"/>
      <c r="FHM21" s="126"/>
      <c r="FHN21" s="126"/>
      <c r="FHO21" s="126"/>
      <c r="FHP21" s="126"/>
      <c r="FHQ21" s="126"/>
      <c r="FHR21" s="126"/>
      <c r="FHS21" s="126"/>
      <c r="FHT21" s="126"/>
      <c r="FHU21" s="126"/>
      <c r="FHV21" s="126"/>
      <c r="FHW21" s="126"/>
      <c r="FHX21" s="126"/>
      <c r="FHY21" s="126"/>
      <c r="FHZ21" s="126"/>
      <c r="FIA21" s="126"/>
      <c r="FIB21" s="126"/>
      <c r="FIC21" s="126"/>
      <c r="FID21" s="126"/>
      <c r="FIE21" s="126"/>
      <c r="FIF21" s="126"/>
      <c r="FIG21" s="126"/>
      <c r="FIH21" s="126"/>
      <c r="FII21" s="126"/>
      <c r="FIJ21" s="126"/>
      <c r="FIK21" s="126"/>
      <c r="FIL21" s="126"/>
      <c r="FIM21" s="126"/>
      <c r="FIN21" s="126"/>
      <c r="FIO21" s="126"/>
      <c r="FIP21" s="126"/>
      <c r="FIQ21" s="126"/>
      <c r="FIR21" s="126"/>
      <c r="FIS21" s="126"/>
      <c r="FIT21" s="126"/>
      <c r="FIU21" s="126"/>
      <c r="FIV21" s="126"/>
      <c r="FIW21" s="126"/>
      <c r="FIX21" s="126"/>
      <c r="FIY21" s="126"/>
      <c r="FIZ21" s="126"/>
      <c r="FJA21" s="126"/>
      <c r="FJB21" s="126"/>
      <c r="FJC21" s="126"/>
      <c r="FJD21" s="126"/>
      <c r="FJE21" s="126"/>
      <c r="FJF21" s="126"/>
      <c r="FJG21" s="126"/>
      <c r="FJH21" s="126"/>
      <c r="FJI21" s="126"/>
      <c r="FJJ21" s="126"/>
      <c r="FJK21" s="126"/>
      <c r="FJL21" s="126"/>
      <c r="FJM21" s="126"/>
      <c r="FJN21" s="126"/>
      <c r="FJO21" s="126"/>
      <c r="FJP21" s="126"/>
      <c r="FJQ21" s="126"/>
      <c r="FJR21" s="126"/>
      <c r="FJS21" s="126"/>
      <c r="FJT21" s="126"/>
      <c r="FJU21" s="126"/>
      <c r="FJV21" s="126"/>
      <c r="FJW21" s="126"/>
      <c r="FJX21" s="126"/>
      <c r="FJY21" s="126"/>
      <c r="FJZ21" s="126"/>
      <c r="FKA21" s="126"/>
      <c r="FKB21" s="126"/>
      <c r="FKC21" s="126"/>
      <c r="FKD21" s="126"/>
      <c r="FKE21" s="126"/>
      <c r="FKF21" s="126"/>
      <c r="FKG21" s="126"/>
      <c r="FKH21" s="126"/>
      <c r="FKI21" s="126"/>
      <c r="FKJ21" s="126"/>
      <c r="FKK21" s="126"/>
      <c r="FKL21" s="126"/>
      <c r="FKM21" s="126"/>
      <c r="FKN21" s="126"/>
      <c r="FKO21" s="126"/>
      <c r="FKP21" s="126"/>
      <c r="FKQ21" s="126"/>
      <c r="FKR21" s="126"/>
      <c r="FKS21" s="126"/>
      <c r="FKT21" s="126"/>
      <c r="FKU21" s="126"/>
      <c r="FKV21" s="126"/>
      <c r="FKW21" s="126"/>
      <c r="FKX21" s="126"/>
      <c r="FKY21" s="126"/>
      <c r="FKZ21" s="126"/>
      <c r="FLA21" s="126"/>
      <c r="FLB21" s="126"/>
      <c r="FLC21" s="126"/>
      <c r="FLD21" s="126"/>
      <c r="FLE21" s="126"/>
      <c r="FLF21" s="126"/>
      <c r="FLG21" s="126"/>
      <c r="FLH21" s="126"/>
      <c r="FLI21" s="126"/>
      <c r="FLJ21" s="126"/>
      <c r="FLK21" s="126"/>
      <c r="FLL21" s="126"/>
      <c r="FLM21" s="126"/>
      <c r="FLN21" s="126"/>
      <c r="FLO21" s="126"/>
      <c r="FLP21" s="126"/>
      <c r="FLQ21" s="126"/>
      <c r="FLR21" s="126"/>
      <c r="FLS21" s="126"/>
      <c r="FLT21" s="126"/>
      <c r="FLU21" s="126"/>
      <c r="FLV21" s="126"/>
      <c r="FLW21" s="126"/>
      <c r="FLX21" s="126"/>
      <c r="FLY21" s="126"/>
      <c r="FLZ21" s="126"/>
      <c r="FMA21" s="126"/>
      <c r="FMB21" s="126"/>
      <c r="FMC21" s="126"/>
      <c r="FMD21" s="126"/>
      <c r="FME21" s="126"/>
      <c r="FMF21" s="126"/>
      <c r="FMG21" s="126"/>
      <c r="FMH21" s="126"/>
      <c r="FMI21" s="126"/>
      <c r="FMJ21" s="126"/>
      <c r="FMK21" s="126"/>
      <c r="FML21" s="126"/>
      <c r="FMM21" s="126"/>
      <c r="FMN21" s="126"/>
      <c r="FMO21" s="126"/>
      <c r="FMP21" s="126"/>
      <c r="FMQ21" s="126"/>
      <c r="FMR21" s="126"/>
      <c r="FMS21" s="126"/>
      <c r="FMT21" s="126"/>
      <c r="FMU21" s="126"/>
      <c r="FMV21" s="126"/>
      <c r="FMW21" s="126"/>
      <c r="FMX21" s="126"/>
      <c r="FMY21" s="126"/>
      <c r="FMZ21" s="126"/>
      <c r="FNA21" s="126"/>
      <c r="FNB21" s="126"/>
      <c r="FNC21" s="126"/>
      <c r="FND21" s="126"/>
      <c r="FNE21" s="126"/>
      <c r="FNF21" s="126"/>
      <c r="FNG21" s="126"/>
      <c r="FNH21" s="126"/>
      <c r="FNI21" s="126"/>
      <c r="FNJ21" s="126"/>
      <c r="FNK21" s="126"/>
      <c r="FNL21" s="126"/>
      <c r="FNM21" s="126"/>
      <c r="FNN21" s="126"/>
      <c r="FNO21" s="126"/>
      <c r="FNP21" s="126"/>
      <c r="FNQ21" s="126"/>
      <c r="FNR21" s="126"/>
      <c r="FNS21" s="126"/>
      <c r="FNT21" s="126"/>
      <c r="FNU21" s="126"/>
      <c r="FNV21" s="126"/>
      <c r="FNW21" s="126"/>
      <c r="FNX21" s="126"/>
      <c r="FNY21" s="126"/>
      <c r="FNZ21" s="126"/>
      <c r="FOA21" s="126"/>
      <c r="FOB21" s="126"/>
      <c r="FOC21" s="126"/>
      <c r="FOD21" s="126"/>
      <c r="FOE21" s="126"/>
      <c r="FOF21" s="126"/>
      <c r="FOG21" s="126"/>
      <c r="FOH21" s="126"/>
      <c r="FOI21" s="126"/>
      <c r="FOJ21" s="126"/>
      <c r="FOK21" s="126"/>
      <c r="FOL21" s="126"/>
      <c r="FOM21" s="126"/>
      <c r="FON21" s="126"/>
      <c r="FOO21" s="126"/>
      <c r="FOP21" s="126"/>
      <c r="FOQ21" s="126"/>
      <c r="FOR21" s="126"/>
      <c r="FOS21" s="126"/>
      <c r="FOT21" s="126"/>
      <c r="FOU21" s="126"/>
      <c r="FOV21" s="126"/>
      <c r="FOW21" s="126"/>
      <c r="FOX21" s="126"/>
      <c r="FOY21" s="126"/>
      <c r="FOZ21" s="126"/>
      <c r="FPA21" s="126"/>
      <c r="FPB21" s="126"/>
      <c r="FPC21" s="126"/>
      <c r="FPD21" s="126"/>
      <c r="FPE21" s="126"/>
      <c r="FPF21" s="126"/>
      <c r="FPG21" s="126"/>
      <c r="FPH21" s="126"/>
      <c r="FPI21" s="126"/>
      <c r="FPJ21" s="126"/>
      <c r="FPK21" s="126"/>
      <c r="FPL21" s="126"/>
      <c r="FPM21" s="126"/>
      <c r="FPN21" s="126"/>
      <c r="FPO21" s="126"/>
      <c r="FPP21" s="126"/>
      <c r="FPQ21" s="126"/>
      <c r="FPR21" s="126"/>
      <c r="FPS21" s="126"/>
      <c r="FPT21" s="126"/>
      <c r="FPU21" s="126"/>
      <c r="FPV21" s="126"/>
      <c r="FPW21" s="126"/>
      <c r="FPX21" s="126"/>
      <c r="FPY21" s="126"/>
      <c r="FPZ21" s="126"/>
      <c r="FQA21" s="126"/>
      <c r="FQB21" s="126"/>
      <c r="FQC21" s="126"/>
      <c r="FQD21" s="126"/>
      <c r="FQE21" s="126"/>
      <c r="FQF21" s="126"/>
      <c r="FQG21" s="126"/>
      <c r="FQH21" s="126"/>
      <c r="FQI21" s="126"/>
      <c r="FQJ21" s="126"/>
      <c r="FQK21" s="126"/>
      <c r="FQL21" s="126"/>
      <c r="FQM21" s="126"/>
      <c r="FQN21" s="126"/>
      <c r="FQO21" s="126"/>
      <c r="FQP21" s="126"/>
      <c r="FQQ21" s="126"/>
      <c r="FQR21" s="126"/>
      <c r="FQS21" s="126"/>
      <c r="FQT21" s="126"/>
      <c r="FQU21" s="126"/>
      <c r="FQV21" s="126"/>
      <c r="FQW21" s="126"/>
      <c r="FQX21" s="126"/>
      <c r="FQY21" s="126"/>
      <c r="FQZ21" s="126"/>
      <c r="FRA21" s="126"/>
      <c r="FRB21" s="126"/>
      <c r="FRC21" s="126"/>
      <c r="FRD21" s="126"/>
      <c r="FRE21" s="126"/>
      <c r="FRF21" s="126"/>
      <c r="FRG21" s="126"/>
      <c r="FRH21" s="126"/>
      <c r="FRI21" s="126"/>
      <c r="FRJ21" s="126"/>
      <c r="FRK21" s="126"/>
      <c r="FRL21" s="126"/>
      <c r="FRM21" s="126"/>
      <c r="FRN21" s="126"/>
      <c r="FRO21" s="126"/>
      <c r="FRP21" s="126"/>
      <c r="FRQ21" s="126"/>
      <c r="FRR21" s="126"/>
      <c r="FRS21" s="126"/>
      <c r="FRT21" s="126"/>
      <c r="FRU21" s="126"/>
      <c r="FRV21" s="126"/>
      <c r="FRW21" s="126"/>
      <c r="FRX21" s="126"/>
      <c r="FRY21" s="126"/>
      <c r="FRZ21" s="126"/>
      <c r="FSA21" s="126"/>
      <c r="FSB21" s="126"/>
      <c r="FSC21" s="126"/>
      <c r="FSD21" s="126"/>
      <c r="FSE21" s="126"/>
      <c r="FSF21" s="126"/>
      <c r="FSG21" s="126"/>
      <c r="FSH21" s="126"/>
      <c r="FSI21" s="126"/>
      <c r="FSJ21" s="126"/>
      <c r="FSK21" s="126"/>
      <c r="FSL21" s="126"/>
      <c r="FSM21" s="126"/>
      <c r="FSN21" s="126"/>
      <c r="FSO21" s="126"/>
      <c r="FSP21" s="126"/>
      <c r="FSQ21" s="126"/>
      <c r="FSR21" s="126"/>
      <c r="FSS21" s="126"/>
      <c r="FST21" s="126"/>
      <c r="FSU21" s="126"/>
      <c r="FSV21" s="126"/>
      <c r="FSW21" s="126"/>
      <c r="FSX21" s="126"/>
      <c r="FSY21" s="126"/>
      <c r="FSZ21" s="126"/>
      <c r="FTA21" s="126"/>
      <c r="FTB21" s="126"/>
      <c r="FTC21" s="126"/>
      <c r="FTD21" s="126"/>
      <c r="FTE21" s="126"/>
      <c r="FTF21" s="126"/>
      <c r="FTG21" s="126"/>
      <c r="FTH21" s="126"/>
      <c r="FTI21" s="126"/>
      <c r="FTJ21" s="126"/>
      <c r="FTK21" s="126"/>
      <c r="FTL21" s="126"/>
      <c r="FTM21" s="126"/>
      <c r="FTN21" s="126"/>
      <c r="FTO21" s="126"/>
      <c r="FTP21" s="126"/>
      <c r="FTQ21" s="126"/>
      <c r="FTR21" s="126"/>
      <c r="FTS21" s="126"/>
      <c r="FTT21" s="126"/>
      <c r="FTU21" s="126"/>
      <c r="FTV21" s="126"/>
      <c r="FTW21" s="126"/>
      <c r="FTX21" s="126"/>
      <c r="FTY21" s="126"/>
      <c r="FTZ21" s="126"/>
      <c r="FUA21" s="126"/>
      <c r="FUB21" s="126"/>
      <c r="FUC21" s="126"/>
      <c r="FUD21" s="126"/>
      <c r="FUE21" s="126"/>
      <c r="FUF21" s="126"/>
      <c r="FUG21" s="126"/>
      <c r="FUH21" s="126"/>
      <c r="FUI21" s="126"/>
      <c r="FUJ21" s="126"/>
      <c r="FUK21" s="126"/>
      <c r="FUL21" s="126"/>
      <c r="FUM21" s="126"/>
      <c r="FUN21" s="126"/>
      <c r="FUO21" s="126"/>
      <c r="FUP21" s="126"/>
      <c r="FUQ21" s="126"/>
      <c r="FUR21" s="126"/>
      <c r="FUS21" s="126"/>
      <c r="FUT21" s="126"/>
      <c r="FUU21" s="126"/>
      <c r="FUV21" s="126"/>
      <c r="FUW21" s="126"/>
      <c r="FUX21" s="126"/>
      <c r="FUY21" s="126"/>
      <c r="FUZ21" s="126"/>
      <c r="FVA21" s="126"/>
      <c r="FVB21" s="126"/>
      <c r="FVC21" s="126"/>
      <c r="FVD21" s="126"/>
      <c r="FVE21" s="126"/>
      <c r="FVF21" s="126"/>
      <c r="FVG21" s="126"/>
      <c r="FVH21" s="126"/>
      <c r="FVI21" s="126"/>
      <c r="FVJ21" s="126"/>
      <c r="FVK21" s="126"/>
      <c r="FVL21" s="126"/>
      <c r="FVM21" s="126"/>
      <c r="FVN21" s="126"/>
      <c r="FVO21" s="126"/>
      <c r="FVP21" s="126"/>
      <c r="FVQ21" s="126"/>
      <c r="FVR21" s="126"/>
      <c r="FVS21" s="126"/>
      <c r="FVT21" s="126"/>
      <c r="FVU21" s="126"/>
      <c r="FVV21" s="126"/>
      <c r="FVW21" s="126"/>
      <c r="FVX21" s="126"/>
      <c r="FVY21" s="126"/>
      <c r="FVZ21" s="126"/>
      <c r="FWA21" s="126"/>
      <c r="FWB21" s="126"/>
      <c r="FWC21" s="126"/>
      <c r="FWD21" s="126"/>
      <c r="FWE21" s="126"/>
      <c r="FWF21" s="126"/>
      <c r="FWG21" s="126"/>
      <c r="FWH21" s="126"/>
      <c r="FWI21" s="126"/>
      <c r="FWJ21" s="126"/>
      <c r="FWK21" s="126"/>
      <c r="FWL21" s="126"/>
      <c r="FWM21" s="126"/>
      <c r="FWN21" s="126"/>
      <c r="FWO21" s="126"/>
      <c r="FWP21" s="126"/>
      <c r="FWQ21" s="126"/>
      <c r="FWR21" s="126"/>
      <c r="FWS21" s="126"/>
      <c r="FWT21" s="126"/>
      <c r="FWU21" s="126"/>
      <c r="FWV21" s="126"/>
      <c r="FWW21" s="126"/>
      <c r="FWX21" s="126"/>
      <c r="FWY21" s="126"/>
      <c r="FWZ21" s="126"/>
      <c r="FXA21" s="126"/>
      <c r="FXB21" s="126"/>
      <c r="FXC21" s="126"/>
      <c r="FXD21" s="126"/>
      <c r="FXE21" s="126"/>
      <c r="FXF21" s="126"/>
      <c r="FXG21" s="126"/>
      <c r="FXH21" s="126"/>
      <c r="FXI21" s="126"/>
      <c r="FXJ21" s="126"/>
      <c r="FXK21" s="126"/>
      <c r="FXL21" s="126"/>
      <c r="FXM21" s="126"/>
      <c r="FXN21" s="126"/>
      <c r="FXO21" s="126"/>
      <c r="FXP21" s="126"/>
      <c r="FXQ21" s="126"/>
      <c r="FXR21" s="126"/>
      <c r="FXS21" s="126"/>
      <c r="FXT21" s="126"/>
      <c r="FXU21" s="126"/>
      <c r="FXV21" s="126"/>
      <c r="FXW21" s="126"/>
      <c r="FXX21" s="126"/>
      <c r="FXY21" s="126"/>
      <c r="FXZ21" s="126"/>
      <c r="FYA21" s="126"/>
      <c r="FYB21" s="126"/>
      <c r="FYC21" s="126"/>
      <c r="FYD21" s="126"/>
      <c r="FYE21" s="126"/>
      <c r="FYF21" s="126"/>
      <c r="FYG21" s="126"/>
      <c r="FYH21" s="126"/>
      <c r="FYI21" s="126"/>
      <c r="FYJ21" s="126"/>
      <c r="FYK21" s="126"/>
      <c r="FYL21" s="126"/>
      <c r="FYM21" s="126"/>
      <c r="FYN21" s="126"/>
      <c r="FYO21" s="126"/>
      <c r="FYP21" s="126"/>
      <c r="FYQ21" s="126"/>
      <c r="FYR21" s="126"/>
      <c r="FYS21" s="126"/>
      <c r="FYT21" s="126"/>
      <c r="FYU21" s="126"/>
      <c r="FYV21" s="126"/>
      <c r="FYW21" s="126"/>
      <c r="FYX21" s="126"/>
      <c r="FYY21" s="126"/>
      <c r="FYZ21" s="126"/>
      <c r="FZA21" s="126"/>
      <c r="FZB21" s="126"/>
      <c r="FZC21" s="126"/>
      <c r="FZD21" s="126"/>
      <c r="FZE21" s="126"/>
      <c r="FZF21" s="126"/>
      <c r="FZG21" s="126"/>
      <c r="FZH21" s="126"/>
      <c r="FZI21" s="126"/>
      <c r="FZJ21" s="126"/>
      <c r="FZK21" s="126"/>
      <c r="FZL21" s="126"/>
      <c r="FZM21" s="126"/>
      <c r="FZN21" s="126"/>
      <c r="FZO21" s="126"/>
      <c r="FZP21" s="126"/>
      <c r="FZQ21" s="126"/>
      <c r="FZR21" s="126"/>
      <c r="FZS21" s="126"/>
      <c r="FZT21" s="126"/>
      <c r="FZU21" s="126"/>
      <c r="FZV21" s="126"/>
      <c r="FZW21" s="126"/>
      <c r="FZX21" s="126"/>
      <c r="FZY21" s="126"/>
      <c r="FZZ21" s="126"/>
      <c r="GAA21" s="126"/>
      <c r="GAB21" s="126"/>
      <c r="GAC21" s="126"/>
      <c r="GAD21" s="126"/>
      <c r="GAE21" s="126"/>
      <c r="GAF21" s="126"/>
      <c r="GAG21" s="126"/>
      <c r="GAH21" s="126"/>
      <c r="GAI21" s="126"/>
      <c r="GAJ21" s="126"/>
      <c r="GAK21" s="126"/>
      <c r="GAL21" s="126"/>
      <c r="GAM21" s="126"/>
      <c r="GAN21" s="126"/>
      <c r="GAO21" s="126"/>
      <c r="GAP21" s="126"/>
      <c r="GAQ21" s="126"/>
      <c r="GAR21" s="126"/>
      <c r="GAS21" s="126"/>
      <c r="GAT21" s="126"/>
      <c r="GAU21" s="126"/>
      <c r="GAV21" s="126"/>
      <c r="GAW21" s="126"/>
      <c r="GAX21" s="126"/>
      <c r="GAY21" s="126"/>
      <c r="GAZ21" s="126"/>
      <c r="GBA21" s="126"/>
      <c r="GBB21" s="126"/>
      <c r="GBC21" s="126"/>
      <c r="GBD21" s="126"/>
      <c r="GBE21" s="126"/>
      <c r="GBF21" s="126"/>
      <c r="GBG21" s="126"/>
      <c r="GBH21" s="126"/>
      <c r="GBI21" s="126"/>
      <c r="GBJ21" s="126"/>
      <c r="GBK21" s="126"/>
      <c r="GBL21" s="126"/>
      <c r="GBM21" s="126"/>
      <c r="GBN21" s="126"/>
      <c r="GBO21" s="126"/>
      <c r="GBP21" s="126"/>
      <c r="GBQ21" s="126"/>
      <c r="GBR21" s="126"/>
      <c r="GBS21" s="126"/>
      <c r="GBT21" s="126"/>
      <c r="GBU21" s="126"/>
      <c r="GBV21" s="126"/>
      <c r="GBW21" s="126"/>
      <c r="GBX21" s="126"/>
      <c r="GBY21" s="126"/>
      <c r="GBZ21" s="126"/>
      <c r="GCA21" s="126"/>
      <c r="GCB21" s="126"/>
      <c r="GCC21" s="126"/>
      <c r="GCD21" s="126"/>
      <c r="GCE21" s="126"/>
      <c r="GCF21" s="126"/>
      <c r="GCG21" s="126"/>
      <c r="GCH21" s="126"/>
      <c r="GCI21" s="126"/>
      <c r="GCJ21" s="126"/>
      <c r="GCK21" s="126"/>
      <c r="GCL21" s="126"/>
      <c r="GCM21" s="126"/>
      <c r="GCN21" s="126"/>
      <c r="GCO21" s="126"/>
      <c r="GCP21" s="126"/>
      <c r="GCQ21" s="126"/>
      <c r="GCR21" s="126"/>
      <c r="GCS21" s="126"/>
      <c r="GCT21" s="126"/>
      <c r="GCU21" s="126"/>
      <c r="GCV21" s="126"/>
      <c r="GCW21" s="126"/>
      <c r="GCX21" s="126"/>
      <c r="GCY21" s="126"/>
      <c r="GCZ21" s="126"/>
      <c r="GDA21" s="126"/>
      <c r="GDB21" s="126"/>
      <c r="GDC21" s="126"/>
      <c r="GDD21" s="126"/>
      <c r="GDE21" s="126"/>
      <c r="GDF21" s="126"/>
      <c r="GDG21" s="126"/>
      <c r="GDH21" s="126"/>
      <c r="GDI21" s="126"/>
      <c r="GDJ21" s="126"/>
      <c r="GDK21" s="126"/>
      <c r="GDL21" s="126"/>
      <c r="GDM21" s="126"/>
      <c r="GDN21" s="126"/>
      <c r="GDO21" s="126"/>
      <c r="GDP21" s="126"/>
      <c r="GDQ21" s="126"/>
      <c r="GDR21" s="126"/>
      <c r="GDS21" s="126"/>
      <c r="GDT21" s="126"/>
      <c r="GDU21" s="126"/>
      <c r="GDV21" s="126"/>
      <c r="GDW21" s="126"/>
      <c r="GDX21" s="126"/>
      <c r="GDY21" s="126"/>
      <c r="GDZ21" s="126"/>
      <c r="GEA21" s="126"/>
      <c r="GEB21" s="126"/>
      <c r="GEC21" s="126"/>
      <c r="GED21" s="126"/>
      <c r="GEE21" s="126"/>
      <c r="GEF21" s="126"/>
      <c r="GEG21" s="126"/>
      <c r="GEH21" s="126"/>
      <c r="GEI21" s="126"/>
      <c r="GEJ21" s="126"/>
      <c r="GEK21" s="126"/>
      <c r="GEL21" s="126"/>
      <c r="GEM21" s="126"/>
      <c r="GEN21" s="126"/>
      <c r="GEO21" s="126"/>
      <c r="GEP21" s="126"/>
      <c r="GEQ21" s="126"/>
      <c r="GER21" s="126"/>
      <c r="GES21" s="126"/>
      <c r="GET21" s="126"/>
      <c r="GEU21" s="126"/>
      <c r="GEV21" s="126"/>
      <c r="GEW21" s="126"/>
      <c r="GEX21" s="126"/>
      <c r="GEY21" s="126"/>
      <c r="GEZ21" s="126"/>
      <c r="GFA21" s="126"/>
      <c r="GFB21" s="126"/>
      <c r="GFC21" s="126"/>
      <c r="GFD21" s="126"/>
      <c r="GFE21" s="126"/>
      <c r="GFF21" s="126"/>
      <c r="GFG21" s="126"/>
      <c r="GFH21" s="126"/>
      <c r="GFI21" s="126"/>
      <c r="GFJ21" s="126"/>
      <c r="GFK21" s="126"/>
      <c r="GFL21" s="126"/>
      <c r="GFM21" s="126"/>
      <c r="GFN21" s="126"/>
      <c r="GFO21" s="126"/>
      <c r="GFP21" s="126"/>
      <c r="GFQ21" s="126"/>
      <c r="GFR21" s="126"/>
      <c r="GFS21" s="126"/>
      <c r="GFT21" s="126"/>
      <c r="GFU21" s="126"/>
      <c r="GFV21" s="126"/>
      <c r="GFW21" s="126"/>
      <c r="GFX21" s="126"/>
      <c r="GFY21" s="126"/>
      <c r="GFZ21" s="126"/>
      <c r="GGA21" s="126"/>
      <c r="GGB21" s="126"/>
      <c r="GGC21" s="126"/>
      <c r="GGD21" s="126"/>
      <c r="GGE21" s="126"/>
      <c r="GGF21" s="126"/>
      <c r="GGG21" s="126"/>
      <c r="GGH21" s="126"/>
      <c r="GGI21" s="126"/>
      <c r="GGJ21" s="126"/>
      <c r="GGK21" s="126"/>
      <c r="GGL21" s="126"/>
      <c r="GGM21" s="126"/>
      <c r="GGN21" s="126"/>
      <c r="GGO21" s="126"/>
      <c r="GGP21" s="126"/>
      <c r="GGQ21" s="126"/>
      <c r="GGR21" s="126"/>
      <c r="GGS21" s="126"/>
      <c r="GGT21" s="126"/>
      <c r="GGU21" s="126"/>
      <c r="GGV21" s="126"/>
      <c r="GGW21" s="126"/>
      <c r="GGX21" s="126"/>
      <c r="GGY21" s="126"/>
      <c r="GGZ21" s="126"/>
      <c r="GHA21" s="126"/>
      <c r="GHB21" s="126"/>
      <c r="GHC21" s="126"/>
      <c r="GHD21" s="126"/>
      <c r="GHE21" s="126"/>
      <c r="GHF21" s="126"/>
      <c r="GHG21" s="126"/>
      <c r="GHH21" s="126"/>
      <c r="GHI21" s="126"/>
      <c r="GHJ21" s="126"/>
      <c r="GHK21" s="126"/>
      <c r="GHL21" s="126"/>
      <c r="GHM21" s="126"/>
      <c r="GHN21" s="126"/>
      <c r="GHO21" s="126"/>
      <c r="GHP21" s="126"/>
      <c r="GHQ21" s="126"/>
      <c r="GHR21" s="126"/>
      <c r="GHS21" s="126"/>
      <c r="GHT21" s="126"/>
      <c r="GHU21" s="126"/>
      <c r="GHV21" s="126"/>
      <c r="GHW21" s="126"/>
      <c r="GHX21" s="126"/>
      <c r="GHY21" s="126"/>
      <c r="GHZ21" s="126"/>
      <c r="GIA21" s="126"/>
      <c r="GIB21" s="126"/>
      <c r="GIC21" s="126"/>
      <c r="GID21" s="126"/>
      <c r="GIE21" s="126"/>
      <c r="GIF21" s="126"/>
      <c r="GIG21" s="126"/>
      <c r="GIH21" s="126"/>
      <c r="GII21" s="126"/>
      <c r="GIJ21" s="126"/>
      <c r="GIK21" s="126"/>
      <c r="GIL21" s="126"/>
      <c r="GIM21" s="126"/>
      <c r="GIN21" s="126"/>
      <c r="GIO21" s="126"/>
      <c r="GIP21" s="126"/>
      <c r="GIQ21" s="126"/>
      <c r="GIR21" s="126"/>
      <c r="GIS21" s="126"/>
      <c r="GIT21" s="126"/>
      <c r="GIU21" s="126"/>
      <c r="GIV21" s="126"/>
      <c r="GIW21" s="126"/>
      <c r="GIX21" s="126"/>
      <c r="GIY21" s="126"/>
      <c r="GIZ21" s="126"/>
      <c r="GJA21" s="126"/>
      <c r="GJB21" s="126"/>
      <c r="GJC21" s="126"/>
      <c r="GJD21" s="126"/>
      <c r="GJE21" s="126"/>
      <c r="GJF21" s="126"/>
      <c r="GJG21" s="126"/>
      <c r="GJH21" s="126"/>
      <c r="GJI21" s="126"/>
      <c r="GJJ21" s="126"/>
      <c r="GJK21" s="126"/>
      <c r="GJL21" s="126"/>
      <c r="GJM21" s="126"/>
      <c r="GJN21" s="126"/>
      <c r="GJO21" s="126"/>
      <c r="GJP21" s="126"/>
      <c r="GJQ21" s="126"/>
      <c r="GJR21" s="126"/>
      <c r="GJS21" s="126"/>
      <c r="GJT21" s="126"/>
      <c r="GJU21" s="126"/>
      <c r="GJV21" s="126"/>
      <c r="GJW21" s="126"/>
      <c r="GJX21" s="126"/>
      <c r="GJY21" s="126"/>
      <c r="GJZ21" s="126"/>
      <c r="GKA21" s="126"/>
      <c r="GKB21" s="126"/>
      <c r="GKC21" s="126"/>
      <c r="GKD21" s="126"/>
      <c r="GKE21" s="126"/>
      <c r="GKF21" s="126"/>
      <c r="GKG21" s="126"/>
      <c r="GKH21" s="126"/>
      <c r="GKI21" s="126"/>
      <c r="GKJ21" s="126"/>
      <c r="GKK21" s="126"/>
      <c r="GKL21" s="126"/>
      <c r="GKM21" s="126"/>
      <c r="GKN21" s="126"/>
      <c r="GKO21" s="126"/>
      <c r="GKP21" s="126"/>
      <c r="GKQ21" s="126"/>
      <c r="GKR21" s="126"/>
      <c r="GKS21" s="126"/>
      <c r="GKT21" s="126"/>
      <c r="GKU21" s="126"/>
      <c r="GKV21" s="126"/>
      <c r="GKW21" s="126"/>
      <c r="GKX21" s="126"/>
      <c r="GKY21" s="126"/>
      <c r="GKZ21" s="126"/>
      <c r="GLA21" s="126"/>
      <c r="GLB21" s="126"/>
      <c r="GLC21" s="126"/>
      <c r="GLD21" s="126"/>
      <c r="GLE21" s="126"/>
      <c r="GLF21" s="126"/>
      <c r="GLG21" s="126"/>
      <c r="GLH21" s="126"/>
      <c r="GLI21" s="126"/>
      <c r="GLJ21" s="126"/>
      <c r="GLK21" s="126"/>
      <c r="GLL21" s="126"/>
      <c r="GLM21" s="126"/>
      <c r="GLN21" s="126"/>
      <c r="GLO21" s="126"/>
      <c r="GLP21" s="126"/>
      <c r="GLQ21" s="126"/>
      <c r="GLR21" s="126"/>
      <c r="GLS21" s="126"/>
      <c r="GLT21" s="126"/>
      <c r="GLU21" s="126"/>
      <c r="GLV21" s="126"/>
      <c r="GLW21" s="126"/>
      <c r="GLX21" s="126"/>
      <c r="GLY21" s="126"/>
      <c r="GLZ21" s="126"/>
      <c r="GMA21" s="126"/>
      <c r="GMB21" s="126"/>
      <c r="GMC21" s="126"/>
      <c r="GMD21" s="126"/>
      <c r="GME21" s="126"/>
      <c r="GMF21" s="126"/>
      <c r="GMG21" s="126"/>
      <c r="GMH21" s="126"/>
      <c r="GMI21" s="126"/>
      <c r="GMJ21" s="126"/>
      <c r="GMK21" s="126"/>
      <c r="GML21" s="126"/>
      <c r="GMM21" s="126"/>
      <c r="GMN21" s="126"/>
      <c r="GMO21" s="126"/>
      <c r="GMP21" s="126"/>
      <c r="GMQ21" s="126"/>
      <c r="GMR21" s="126"/>
      <c r="GMS21" s="126"/>
      <c r="GMT21" s="126"/>
      <c r="GMU21" s="126"/>
      <c r="GMV21" s="126"/>
      <c r="GMW21" s="126"/>
      <c r="GMX21" s="126"/>
      <c r="GMY21" s="126"/>
      <c r="GMZ21" s="126"/>
      <c r="GNA21" s="126"/>
      <c r="GNB21" s="126"/>
      <c r="GNC21" s="126"/>
      <c r="GND21" s="126"/>
      <c r="GNE21" s="126"/>
      <c r="GNF21" s="126"/>
      <c r="GNG21" s="126"/>
      <c r="GNH21" s="126"/>
      <c r="GNI21" s="126"/>
      <c r="GNJ21" s="126"/>
      <c r="GNK21" s="126"/>
      <c r="GNL21" s="126"/>
      <c r="GNM21" s="126"/>
      <c r="GNN21" s="126"/>
      <c r="GNO21" s="126"/>
      <c r="GNP21" s="126"/>
      <c r="GNQ21" s="126"/>
      <c r="GNR21" s="126"/>
      <c r="GNS21" s="126"/>
      <c r="GNT21" s="126"/>
      <c r="GNU21" s="126"/>
      <c r="GNV21" s="126"/>
      <c r="GNW21" s="126"/>
      <c r="GNX21" s="126"/>
      <c r="GNY21" s="126"/>
      <c r="GNZ21" s="126"/>
      <c r="GOA21" s="126"/>
      <c r="GOB21" s="126"/>
      <c r="GOC21" s="126"/>
      <c r="GOD21" s="126"/>
      <c r="GOE21" s="126"/>
      <c r="GOF21" s="126"/>
      <c r="GOG21" s="126"/>
      <c r="GOH21" s="126"/>
      <c r="GOI21" s="126"/>
      <c r="GOJ21" s="126"/>
      <c r="GOK21" s="126"/>
      <c r="GOL21" s="126"/>
      <c r="GOM21" s="126"/>
      <c r="GON21" s="126"/>
      <c r="GOO21" s="126"/>
      <c r="GOP21" s="126"/>
      <c r="GOQ21" s="126"/>
      <c r="GOR21" s="126"/>
      <c r="GOS21" s="126"/>
      <c r="GOT21" s="126"/>
      <c r="GOU21" s="126"/>
      <c r="GOV21" s="126"/>
      <c r="GOW21" s="126"/>
      <c r="GOX21" s="126"/>
      <c r="GOY21" s="126"/>
      <c r="GOZ21" s="126"/>
      <c r="GPA21" s="126"/>
      <c r="GPB21" s="126"/>
      <c r="GPC21" s="126"/>
      <c r="GPD21" s="126"/>
      <c r="GPE21" s="126"/>
      <c r="GPF21" s="126"/>
      <c r="GPG21" s="126"/>
      <c r="GPH21" s="126"/>
      <c r="GPI21" s="126"/>
      <c r="GPJ21" s="126"/>
      <c r="GPK21" s="126"/>
      <c r="GPL21" s="126"/>
      <c r="GPM21" s="126"/>
      <c r="GPN21" s="126"/>
      <c r="GPO21" s="126"/>
      <c r="GPP21" s="126"/>
      <c r="GPQ21" s="126"/>
      <c r="GPR21" s="126"/>
      <c r="GPS21" s="126"/>
      <c r="GPT21" s="126"/>
      <c r="GPU21" s="126"/>
      <c r="GPV21" s="126"/>
      <c r="GPW21" s="126"/>
      <c r="GPX21" s="126"/>
      <c r="GPY21" s="126"/>
      <c r="GPZ21" s="126"/>
      <c r="GQA21" s="126"/>
      <c r="GQB21" s="126"/>
      <c r="GQC21" s="126"/>
      <c r="GQD21" s="126"/>
      <c r="GQE21" s="126"/>
      <c r="GQF21" s="126"/>
      <c r="GQG21" s="126"/>
      <c r="GQH21" s="126"/>
      <c r="GQI21" s="126"/>
      <c r="GQJ21" s="126"/>
      <c r="GQK21" s="126"/>
      <c r="GQL21" s="126"/>
      <c r="GQM21" s="126"/>
      <c r="GQN21" s="126"/>
      <c r="GQO21" s="126"/>
      <c r="GQP21" s="126"/>
      <c r="GQQ21" s="126"/>
      <c r="GQR21" s="126"/>
      <c r="GQS21" s="126"/>
      <c r="GQT21" s="126"/>
      <c r="GQU21" s="126"/>
      <c r="GQV21" s="126"/>
      <c r="GQW21" s="126"/>
      <c r="GQX21" s="126"/>
      <c r="GQY21" s="126"/>
      <c r="GQZ21" s="126"/>
      <c r="GRA21" s="126"/>
      <c r="GRB21" s="126"/>
      <c r="GRC21" s="126"/>
      <c r="GRD21" s="126"/>
      <c r="GRE21" s="126"/>
      <c r="GRF21" s="126"/>
      <c r="GRG21" s="126"/>
      <c r="GRH21" s="126"/>
      <c r="GRI21" s="126"/>
      <c r="GRJ21" s="126"/>
      <c r="GRK21" s="126"/>
      <c r="GRL21" s="126"/>
      <c r="GRM21" s="126"/>
      <c r="GRN21" s="126"/>
      <c r="GRO21" s="126"/>
      <c r="GRP21" s="126"/>
      <c r="GRQ21" s="126"/>
      <c r="GRR21" s="126"/>
      <c r="GRS21" s="126"/>
      <c r="GRT21" s="126"/>
      <c r="GRU21" s="126"/>
      <c r="GRV21" s="126"/>
      <c r="GRW21" s="126"/>
      <c r="GRX21" s="126"/>
      <c r="GRY21" s="126"/>
      <c r="GRZ21" s="126"/>
      <c r="GSA21" s="126"/>
      <c r="GSB21" s="126"/>
      <c r="GSC21" s="126"/>
      <c r="GSD21" s="126"/>
      <c r="GSE21" s="126"/>
      <c r="GSF21" s="126"/>
      <c r="GSG21" s="126"/>
      <c r="GSH21" s="126"/>
      <c r="GSI21" s="126"/>
      <c r="GSJ21" s="126"/>
      <c r="GSK21" s="126"/>
      <c r="GSL21" s="126"/>
      <c r="GSM21" s="126"/>
      <c r="GSN21" s="126"/>
      <c r="GSO21" s="126"/>
      <c r="GSP21" s="126"/>
      <c r="GSQ21" s="126"/>
      <c r="GSR21" s="126"/>
      <c r="GSS21" s="126"/>
      <c r="GST21" s="126"/>
      <c r="GSU21" s="126"/>
      <c r="GSV21" s="126"/>
      <c r="GSW21" s="126"/>
      <c r="GSX21" s="126"/>
      <c r="GSY21" s="126"/>
      <c r="GSZ21" s="126"/>
      <c r="GTA21" s="126"/>
      <c r="GTB21" s="126"/>
      <c r="GTC21" s="126"/>
      <c r="GTD21" s="126"/>
      <c r="GTE21" s="126"/>
      <c r="GTF21" s="126"/>
      <c r="GTG21" s="126"/>
      <c r="GTH21" s="126"/>
      <c r="GTI21" s="126"/>
      <c r="GTJ21" s="126"/>
      <c r="GTK21" s="126"/>
      <c r="GTL21" s="126"/>
      <c r="GTM21" s="126"/>
      <c r="GTN21" s="126"/>
      <c r="GTO21" s="126"/>
      <c r="GTP21" s="126"/>
      <c r="GTQ21" s="126"/>
      <c r="GTR21" s="126"/>
      <c r="GTS21" s="126"/>
      <c r="GTT21" s="126"/>
      <c r="GTU21" s="126"/>
      <c r="GTV21" s="126"/>
      <c r="GTW21" s="126"/>
      <c r="GTX21" s="126"/>
      <c r="GTY21" s="126"/>
      <c r="GTZ21" s="126"/>
      <c r="GUA21" s="126"/>
      <c r="GUB21" s="126"/>
      <c r="GUC21" s="126"/>
      <c r="GUD21" s="126"/>
      <c r="GUE21" s="126"/>
      <c r="GUF21" s="126"/>
      <c r="GUG21" s="126"/>
      <c r="GUH21" s="126"/>
      <c r="GUI21" s="126"/>
      <c r="GUJ21" s="126"/>
      <c r="GUK21" s="126"/>
      <c r="GUL21" s="126"/>
      <c r="GUM21" s="126"/>
      <c r="GUN21" s="126"/>
      <c r="GUO21" s="126"/>
      <c r="GUP21" s="126"/>
      <c r="GUQ21" s="126"/>
      <c r="GUR21" s="126"/>
      <c r="GUS21" s="126"/>
      <c r="GUT21" s="126"/>
      <c r="GUU21" s="126"/>
      <c r="GUV21" s="126"/>
      <c r="GUW21" s="126"/>
      <c r="GUX21" s="126"/>
      <c r="GUY21" s="126"/>
      <c r="GUZ21" s="126"/>
      <c r="GVA21" s="126"/>
      <c r="GVB21" s="126"/>
      <c r="GVC21" s="126"/>
      <c r="GVD21" s="126"/>
      <c r="GVE21" s="126"/>
      <c r="GVF21" s="126"/>
      <c r="GVG21" s="126"/>
      <c r="GVH21" s="126"/>
      <c r="GVI21" s="126"/>
      <c r="GVJ21" s="126"/>
      <c r="GVK21" s="126"/>
      <c r="GVL21" s="126"/>
      <c r="GVM21" s="126"/>
      <c r="GVN21" s="126"/>
      <c r="GVO21" s="126"/>
      <c r="GVP21" s="126"/>
      <c r="GVQ21" s="126"/>
      <c r="GVR21" s="126"/>
      <c r="GVS21" s="126"/>
      <c r="GVT21" s="126"/>
      <c r="GVU21" s="126"/>
      <c r="GVV21" s="126"/>
      <c r="GVW21" s="126"/>
      <c r="GVX21" s="126"/>
      <c r="GVY21" s="126"/>
      <c r="GVZ21" s="126"/>
      <c r="GWA21" s="126"/>
      <c r="GWB21" s="126"/>
      <c r="GWC21" s="126"/>
      <c r="GWD21" s="126"/>
      <c r="GWE21" s="126"/>
      <c r="GWF21" s="126"/>
      <c r="GWG21" s="126"/>
      <c r="GWH21" s="126"/>
      <c r="GWI21" s="126"/>
      <c r="GWJ21" s="126"/>
      <c r="GWK21" s="126"/>
      <c r="GWL21" s="126"/>
      <c r="GWM21" s="126"/>
      <c r="GWN21" s="126"/>
      <c r="GWO21" s="126"/>
      <c r="GWP21" s="126"/>
      <c r="GWQ21" s="126"/>
      <c r="GWR21" s="126"/>
      <c r="GWS21" s="126"/>
      <c r="GWT21" s="126"/>
      <c r="GWU21" s="126"/>
      <c r="GWV21" s="126"/>
      <c r="GWW21" s="126"/>
      <c r="GWX21" s="126"/>
      <c r="GWY21" s="126"/>
      <c r="GWZ21" s="126"/>
      <c r="GXA21" s="126"/>
      <c r="GXB21" s="126"/>
      <c r="GXC21" s="126"/>
      <c r="GXD21" s="126"/>
      <c r="GXE21" s="126"/>
      <c r="GXF21" s="126"/>
      <c r="GXG21" s="126"/>
      <c r="GXH21" s="126"/>
      <c r="GXI21" s="126"/>
      <c r="GXJ21" s="126"/>
      <c r="GXK21" s="126"/>
      <c r="GXL21" s="126"/>
      <c r="GXM21" s="126"/>
      <c r="GXN21" s="126"/>
      <c r="GXO21" s="126"/>
      <c r="GXP21" s="126"/>
      <c r="GXQ21" s="126"/>
      <c r="GXR21" s="126"/>
      <c r="GXS21" s="126"/>
      <c r="GXT21" s="126"/>
      <c r="GXU21" s="126"/>
      <c r="GXV21" s="126"/>
      <c r="GXW21" s="126"/>
      <c r="GXX21" s="126"/>
      <c r="GXY21" s="126"/>
      <c r="GXZ21" s="126"/>
      <c r="GYA21" s="126"/>
      <c r="GYB21" s="126"/>
      <c r="GYC21" s="126"/>
      <c r="GYD21" s="126"/>
      <c r="GYE21" s="126"/>
      <c r="GYF21" s="126"/>
      <c r="GYG21" s="126"/>
      <c r="GYH21" s="126"/>
      <c r="GYI21" s="126"/>
      <c r="GYJ21" s="126"/>
      <c r="GYK21" s="126"/>
      <c r="GYL21" s="126"/>
      <c r="GYM21" s="126"/>
      <c r="GYN21" s="126"/>
      <c r="GYO21" s="126"/>
      <c r="GYP21" s="126"/>
      <c r="GYQ21" s="126"/>
      <c r="GYR21" s="126"/>
      <c r="GYS21" s="126"/>
      <c r="GYT21" s="126"/>
      <c r="GYU21" s="126"/>
      <c r="GYV21" s="126"/>
      <c r="GYW21" s="126"/>
      <c r="GYX21" s="126"/>
      <c r="GYY21" s="126"/>
      <c r="GYZ21" s="126"/>
      <c r="GZA21" s="126"/>
      <c r="GZB21" s="126"/>
      <c r="GZC21" s="126"/>
      <c r="GZD21" s="126"/>
      <c r="GZE21" s="126"/>
      <c r="GZF21" s="126"/>
      <c r="GZG21" s="126"/>
      <c r="GZH21" s="126"/>
      <c r="GZI21" s="126"/>
      <c r="GZJ21" s="126"/>
      <c r="GZK21" s="126"/>
      <c r="GZL21" s="126"/>
      <c r="GZM21" s="126"/>
      <c r="GZN21" s="126"/>
      <c r="GZO21" s="126"/>
      <c r="GZP21" s="126"/>
      <c r="GZQ21" s="126"/>
      <c r="GZR21" s="126"/>
      <c r="GZS21" s="126"/>
      <c r="GZT21" s="126"/>
      <c r="GZU21" s="126"/>
      <c r="GZV21" s="126"/>
      <c r="GZW21" s="126"/>
      <c r="GZX21" s="126"/>
      <c r="GZY21" s="126"/>
      <c r="GZZ21" s="126"/>
      <c r="HAA21" s="126"/>
      <c r="HAB21" s="126"/>
      <c r="HAC21" s="126"/>
      <c r="HAD21" s="126"/>
      <c r="HAE21" s="126"/>
      <c r="HAF21" s="126"/>
      <c r="HAG21" s="126"/>
      <c r="HAH21" s="126"/>
      <c r="HAI21" s="126"/>
      <c r="HAJ21" s="126"/>
      <c r="HAK21" s="126"/>
      <c r="HAL21" s="126"/>
      <c r="HAM21" s="126"/>
      <c r="HAN21" s="126"/>
      <c r="HAO21" s="126"/>
      <c r="HAP21" s="126"/>
      <c r="HAQ21" s="126"/>
      <c r="HAR21" s="126"/>
      <c r="HAS21" s="126"/>
      <c r="HAT21" s="126"/>
      <c r="HAU21" s="126"/>
      <c r="HAV21" s="126"/>
      <c r="HAW21" s="126"/>
      <c r="HAX21" s="126"/>
      <c r="HAY21" s="126"/>
      <c r="HAZ21" s="126"/>
      <c r="HBA21" s="126"/>
      <c r="HBB21" s="126"/>
      <c r="HBC21" s="126"/>
      <c r="HBD21" s="126"/>
      <c r="HBE21" s="126"/>
      <c r="HBF21" s="126"/>
      <c r="HBG21" s="126"/>
      <c r="HBH21" s="126"/>
      <c r="HBI21" s="126"/>
      <c r="HBJ21" s="126"/>
      <c r="HBK21" s="126"/>
      <c r="HBL21" s="126"/>
      <c r="HBM21" s="126"/>
      <c r="HBN21" s="126"/>
      <c r="HBO21" s="126"/>
      <c r="HBP21" s="126"/>
      <c r="HBQ21" s="126"/>
      <c r="HBR21" s="126"/>
      <c r="HBS21" s="126"/>
      <c r="HBT21" s="126"/>
      <c r="HBU21" s="126"/>
      <c r="HBV21" s="126"/>
      <c r="HBW21" s="126"/>
      <c r="HBX21" s="126"/>
      <c r="HBY21" s="126"/>
      <c r="HBZ21" s="126"/>
      <c r="HCA21" s="126"/>
      <c r="HCB21" s="126"/>
      <c r="HCC21" s="126"/>
      <c r="HCD21" s="126"/>
      <c r="HCE21" s="126"/>
      <c r="HCF21" s="126"/>
      <c r="HCG21" s="126"/>
      <c r="HCH21" s="126"/>
      <c r="HCI21" s="126"/>
      <c r="HCJ21" s="126"/>
      <c r="HCK21" s="126"/>
      <c r="HCL21" s="126"/>
      <c r="HCM21" s="126"/>
      <c r="HCN21" s="126"/>
      <c r="HCO21" s="126"/>
      <c r="HCP21" s="126"/>
      <c r="HCQ21" s="126"/>
      <c r="HCR21" s="126"/>
      <c r="HCS21" s="126"/>
      <c r="HCT21" s="126"/>
      <c r="HCU21" s="126"/>
      <c r="HCV21" s="126"/>
      <c r="HCW21" s="126"/>
      <c r="HCX21" s="126"/>
      <c r="HCY21" s="126"/>
      <c r="HCZ21" s="126"/>
      <c r="HDA21" s="126"/>
      <c r="HDB21" s="126"/>
      <c r="HDC21" s="126"/>
      <c r="HDD21" s="126"/>
      <c r="HDE21" s="126"/>
      <c r="HDF21" s="126"/>
      <c r="HDG21" s="126"/>
      <c r="HDH21" s="126"/>
      <c r="HDI21" s="126"/>
      <c r="HDJ21" s="126"/>
      <c r="HDK21" s="126"/>
      <c r="HDL21" s="126"/>
      <c r="HDM21" s="126"/>
      <c r="HDN21" s="126"/>
      <c r="HDO21" s="126"/>
      <c r="HDP21" s="126"/>
      <c r="HDQ21" s="126"/>
      <c r="HDR21" s="126"/>
      <c r="HDS21" s="126"/>
      <c r="HDT21" s="126"/>
      <c r="HDU21" s="126"/>
      <c r="HDV21" s="126"/>
      <c r="HDW21" s="126"/>
      <c r="HDX21" s="126"/>
      <c r="HDY21" s="126"/>
      <c r="HDZ21" s="126"/>
      <c r="HEA21" s="126"/>
      <c r="HEB21" s="126"/>
      <c r="HEC21" s="126"/>
      <c r="HED21" s="126"/>
      <c r="HEE21" s="126"/>
      <c r="HEF21" s="126"/>
      <c r="HEG21" s="126"/>
      <c r="HEH21" s="126"/>
      <c r="HEI21" s="126"/>
      <c r="HEJ21" s="126"/>
      <c r="HEK21" s="126"/>
      <c r="HEL21" s="126"/>
      <c r="HEM21" s="126"/>
      <c r="HEN21" s="126"/>
      <c r="HEO21" s="126"/>
      <c r="HEP21" s="126"/>
      <c r="HEQ21" s="126"/>
      <c r="HER21" s="126"/>
      <c r="HES21" s="126"/>
      <c r="HET21" s="126"/>
      <c r="HEU21" s="126"/>
      <c r="HEV21" s="126"/>
      <c r="HEW21" s="126"/>
      <c r="HEX21" s="126"/>
      <c r="HEY21" s="126"/>
      <c r="HEZ21" s="126"/>
      <c r="HFA21" s="126"/>
      <c r="HFB21" s="126"/>
      <c r="HFC21" s="126"/>
      <c r="HFD21" s="126"/>
      <c r="HFE21" s="126"/>
      <c r="HFF21" s="126"/>
      <c r="HFG21" s="126"/>
      <c r="HFH21" s="126"/>
      <c r="HFI21" s="126"/>
      <c r="HFJ21" s="126"/>
      <c r="HFK21" s="126"/>
      <c r="HFL21" s="126"/>
      <c r="HFM21" s="126"/>
      <c r="HFN21" s="126"/>
      <c r="HFO21" s="126"/>
      <c r="HFP21" s="126"/>
      <c r="HFQ21" s="126"/>
      <c r="HFR21" s="126"/>
      <c r="HFS21" s="126"/>
      <c r="HFT21" s="126"/>
      <c r="HFU21" s="126"/>
      <c r="HFV21" s="126"/>
      <c r="HFW21" s="126"/>
      <c r="HFX21" s="126"/>
      <c r="HFY21" s="126"/>
      <c r="HFZ21" s="126"/>
      <c r="HGA21" s="126"/>
      <c r="HGB21" s="126"/>
      <c r="HGC21" s="126"/>
      <c r="HGD21" s="126"/>
      <c r="HGE21" s="126"/>
      <c r="HGF21" s="126"/>
      <c r="HGG21" s="126"/>
      <c r="HGH21" s="126"/>
      <c r="HGI21" s="126"/>
      <c r="HGJ21" s="126"/>
      <c r="HGK21" s="126"/>
      <c r="HGL21" s="126"/>
      <c r="HGM21" s="126"/>
      <c r="HGN21" s="126"/>
      <c r="HGO21" s="126"/>
      <c r="HGP21" s="126"/>
      <c r="HGQ21" s="126"/>
      <c r="HGR21" s="126"/>
      <c r="HGS21" s="126"/>
      <c r="HGT21" s="126"/>
      <c r="HGU21" s="126"/>
      <c r="HGV21" s="126"/>
      <c r="HGW21" s="126"/>
      <c r="HGX21" s="126"/>
      <c r="HGY21" s="126"/>
      <c r="HGZ21" s="126"/>
      <c r="HHA21" s="126"/>
      <c r="HHB21" s="126"/>
      <c r="HHC21" s="126"/>
      <c r="HHD21" s="126"/>
      <c r="HHE21" s="126"/>
      <c r="HHF21" s="126"/>
      <c r="HHG21" s="126"/>
      <c r="HHH21" s="126"/>
      <c r="HHI21" s="126"/>
      <c r="HHJ21" s="126"/>
      <c r="HHK21" s="126"/>
      <c r="HHL21" s="126"/>
      <c r="HHM21" s="126"/>
      <c r="HHN21" s="126"/>
      <c r="HHO21" s="126"/>
      <c r="HHP21" s="126"/>
      <c r="HHQ21" s="126"/>
      <c r="HHR21" s="126"/>
      <c r="HHS21" s="126"/>
      <c r="HHT21" s="126"/>
      <c r="HHU21" s="126"/>
      <c r="HHV21" s="126"/>
      <c r="HHW21" s="126"/>
      <c r="HHX21" s="126"/>
      <c r="HHY21" s="126"/>
      <c r="HHZ21" s="126"/>
      <c r="HIA21" s="126"/>
      <c r="HIB21" s="126"/>
      <c r="HIC21" s="126"/>
      <c r="HID21" s="126"/>
      <c r="HIE21" s="126"/>
      <c r="HIF21" s="126"/>
      <c r="HIG21" s="126"/>
      <c r="HIH21" s="126"/>
      <c r="HII21" s="126"/>
      <c r="HIJ21" s="126"/>
      <c r="HIK21" s="126"/>
      <c r="HIL21" s="126"/>
      <c r="HIM21" s="126"/>
      <c r="HIN21" s="126"/>
      <c r="HIO21" s="126"/>
      <c r="HIP21" s="126"/>
      <c r="HIQ21" s="126"/>
      <c r="HIR21" s="126"/>
      <c r="HIS21" s="126"/>
      <c r="HIT21" s="126"/>
      <c r="HIU21" s="126"/>
      <c r="HIV21" s="126"/>
      <c r="HIW21" s="126"/>
      <c r="HIX21" s="126"/>
      <c r="HIY21" s="126"/>
      <c r="HIZ21" s="126"/>
      <c r="HJA21" s="126"/>
      <c r="HJB21" s="126"/>
      <c r="HJC21" s="126"/>
      <c r="HJD21" s="126"/>
      <c r="HJE21" s="126"/>
      <c r="HJF21" s="126"/>
      <c r="HJG21" s="126"/>
      <c r="HJH21" s="126"/>
      <c r="HJI21" s="126"/>
      <c r="HJJ21" s="126"/>
      <c r="HJK21" s="126"/>
      <c r="HJL21" s="126"/>
      <c r="HJM21" s="126"/>
      <c r="HJN21" s="126"/>
      <c r="HJO21" s="126"/>
      <c r="HJP21" s="126"/>
      <c r="HJQ21" s="126"/>
      <c r="HJR21" s="126"/>
      <c r="HJS21" s="126"/>
      <c r="HJT21" s="126"/>
      <c r="HJU21" s="126"/>
      <c r="HJV21" s="126"/>
      <c r="HJW21" s="126"/>
      <c r="HJX21" s="126"/>
      <c r="HJY21" s="126"/>
      <c r="HJZ21" s="126"/>
      <c r="HKA21" s="126"/>
      <c r="HKB21" s="126"/>
      <c r="HKC21" s="126"/>
      <c r="HKD21" s="126"/>
      <c r="HKE21" s="126"/>
      <c r="HKF21" s="126"/>
      <c r="HKG21" s="126"/>
      <c r="HKH21" s="126"/>
      <c r="HKI21" s="126"/>
      <c r="HKJ21" s="126"/>
      <c r="HKK21" s="126"/>
      <c r="HKL21" s="126"/>
      <c r="HKM21" s="126"/>
      <c r="HKN21" s="126"/>
      <c r="HKO21" s="126"/>
      <c r="HKP21" s="126"/>
      <c r="HKQ21" s="126"/>
      <c r="HKR21" s="126"/>
      <c r="HKS21" s="126"/>
      <c r="HKT21" s="126"/>
      <c r="HKU21" s="126"/>
      <c r="HKV21" s="126"/>
      <c r="HKW21" s="126"/>
      <c r="HKX21" s="126"/>
      <c r="HKY21" s="126"/>
      <c r="HKZ21" s="126"/>
      <c r="HLA21" s="126"/>
      <c r="HLB21" s="126"/>
      <c r="HLC21" s="126"/>
      <c r="HLD21" s="126"/>
      <c r="HLE21" s="126"/>
      <c r="HLF21" s="126"/>
      <c r="HLG21" s="126"/>
      <c r="HLH21" s="126"/>
      <c r="HLI21" s="126"/>
      <c r="HLJ21" s="126"/>
      <c r="HLK21" s="126"/>
      <c r="HLL21" s="126"/>
      <c r="HLM21" s="126"/>
      <c r="HLN21" s="126"/>
      <c r="HLO21" s="126"/>
      <c r="HLP21" s="126"/>
      <c r="HLQ21" s="126"/>
      <c r="HLR21" s="126"/>
      <c r="HLS21" s="126"/>
      <c r="HLT21" s="126"/>
      <c r="HLU21" s="126"/>
      <c r="HLV21" s="126"/>
      <c r="HLW21" s="126"/>
      <c r="HLX21" s="126"/>
      <c r="HLY21" s="126"/>
      <c r="HLZ21" s="126"/>
      <c r="HMA21" s="126"/>
      <c r="HMB21" s="126"/>
      <c r="HMC21" s="126"/>
      <c r="HMD21" s="126"/>
      <c r="HME21" s="126"/>
      <c r="HMF21" s="126"/>
      <c r="HMG21" s="126"/>
      <c r="HMH21" s="126"/>
      <c r="HMI21" s="126"/>
      <c r="HMJ21" s="126"/>
      <c r="HMK21" s="126"/>
      <c r="HML21" s="126"/>
      <c r="HMM21" s="126"/>
      <c r="HMN21" s="126"/>
      <c r="HMO21" s="126"/>
      <c r="HMP21" s="126"/>
      <c r="HMQ21" s="126"/>
      <c r="HMR21" s="126"/>
      <c r="HMS21" s="126"/>
      <c r="HMT21" s="126"/>
      <c r="HMU21" s="126"/>
      <c r="HMV21" s="126"/>
      <c r="HMW21" s="126"/>
      <c r="HMX21" s="126"/>
      <c r="HMY21" s="126"/>
      <c r="HMZ21" s="126"/>
      <c r="HNA21" s="126"/>
      <c r="HNB21" s="126"/>
      <c r="HNC21" s="126"/>
      <c r="HND21" s="126"/>
      <c r="HNE21" s="126"/>
      <c r="HNF21" s="126"/>
      <c r="HNG21" s="126"/>
      <c r="HNH21" s="126"/>
      <c r="HNI21" s="126"/>
      <c r="HNJ21" s="126"/>
      <c r="HNK21" s="126"/>
      <c r="HNL21" s="126"/>
      <c r="HNM21" s="126"/>
      <c r="HNN21" s="126"/>
      <c r="HNO21" s="126"/>
      <c r="HNP21" s="126"/>
      <c r="HNQ21" s="126"/>
      <c r="HNR21" s="126"/>
      <c r="HNS21" s="126"/>
      <c r="HNT21" s="126"/>
      <c r="HNU21" s="126"/>
      <c r="HNV21" s="126"/>
      <c r="HNW21" s="126"/>
      <c r="HNX21" s="126"/>
      <c r="HNY21" s="126"/>
      <c r="HNZ21" s="126"/>
      <c r="HOA21" s="126"/>
      <c r="HOB21" s="126"/>
      <c r="HOC21" s="126"/>
      <c r="HOD21" s="126"/>
      <c r="HOE21" s="126"/>
      <c r="HOF21" s="126"/>
      <c r="HOG21" s="126"/>
      <c r="HOH21" s="126"/>
      <c r="HOI21" s="126"/>
      <c r="HOJ21" s="126"/>
      <c r="HOK21" s="126"/>
      <c r="HOL21" s="126"/>
      <c r="HOM21" s="126"/>
      <c r="HON21" s="126"/>
      <c r="HOO21" s="126"/>
      <c r="HOP21" s="126"/>
      <c r="HOQ21" s="126"/>
      <c r="HOR21" s="126"/>
      <c r="HOS21" s="126"/>
      <c r="HOT21" s="126"/>
      <c r="HOU21" s="126"/>
      <c r="HOV21" s="126"/>
      <c r="HOW21" s="126"/>
      <c r="HOX21" s="126"/>
      <c r="HOY21" s="126"/>
      <c r="HOZ21" s="126"/>
      <c r="HPA21" s="126"/>
      <c r="HPB21" s="126"/>
      <c r="HPC21" s="126"/>
      <c r="HPD21" s="126"/>
      <c r="HPE21" s="126"/>
      <c r="HPF21" s="126"/>
      <c r="HPG21" s="126"/>
      <c r="HPH21" s="126"/>
      <c r="HPI21" s="126"/>
      <c r="HPJ21" s="126"/>
      <c r="HPK21" s="126"/>
      <c r="HPL21" s="126"/>
      <c r="HPM21" s="126"/>
      <c r="HPN21" s="126"/>
      <c r="HPO21" s="126"/>
      <c r="HPP21" s="126"/>
      <c r="HPQ21" s="126"/>
      <c r="HPR21" s="126"/>
      <c r="HPS21" s="126"/>
      <c r="HPT21" s="126"/>
      <c r="HPU21" s="126"/>
      <c r="HPV21" s="126"/>
      <c r="HPW21" s="126"/>
      <c r="HPX21" s="126"/>
      <c r="HPY21" s="126"/>
      <c r="HPZ21" s="126"/>
      <c r="HQA21" s="126"/>
      <c r="HQB21" s="126"/>
      <c r="HQC21" s="126"/>
      <c r="HQD21" s="126"/>
      <c r="HQE21" s="126"/>
      <c r="HQF21" s="126"/>
      <c r="HQG21" s="126"/>
      <c r="HQH21" s="126"/>
      <c r="HQI21" s="126"/>
      <c r="HQJ21" s="126"/>
      <c r="HQK21" s="126"/>
      <c r="HQL21" s="126"/>
      <c r="HQM21" s="126"/>
      <c r="HQN21" s="126"/>
      <c r="HQO21" s="126"/>
      <c r="HQP21" s="126"/>
      <c r="HQQ21" s="126"/>
      <c r="HQR21" s="126"/>
      <c r="HQS21" s="126"/>
      <c r="HQT21" s="126"/>
      <c r="HQU21" s="126"/>
      <c r="HQV21" s="126"/>
      <c r="HQW21" s="126"/>
      <c r="HQX21" s="126"/>
      <c r="HQY21" s="126"/>
      <c r="HQZ21" s="126"/>
      <c r="HRA21" s="126"/>
      <c r="HRB21" s="126"/>
      <c r="HRC21" s="126"/>
      <c r="HRD21" s="126"/>
      <c r="HRE21" s="126"/>
      <c r="HRF21" s="126"/>
      <c r="HRG21" s="126"/>
      <c r="HRH21" s="126"/>
      <c r="HRI21" s="126"/>
      <c r="HRJ21" s="126"/>
      <c r="HRK21" s="126"/>
      <c r="HRL21" s="126"/>
      <c r="HRM21" s="126"/>
      <c r="HRN21" s="126"/>
      <c r="HRO21" s="126"/>
      <c r="HRP21" s="126"/>
      <c r="HRQ21" s="126"/>
      <c r="HRR21" s="126"/>
      <c r="HRS21" s="126"/>
      <c r="HRT21" s="126"/>
      <c r="HRU21" s="126"/>
      <c r="HRV21" s="126"/>
      <c r="HRW21" s="126"/>
      <c r="HRX21" s="126"/>
      <c r="HRY21" s="126"/>
      <c r="HRZ21" s="126"/>
      <c r="HSA21" s="126"/>
      <c r="HSB21" s="126"/>
      <c r="HSC21" s="126"/>
      <c r="HSD21" s="126"/>
      <c r="HSE21" s="126"/>
      <c r="HSF21" s="126"/>
      <c r="HSG21" s="126"/>
      <c r="HSH21" s="126"/>
      <c r="HSI21" s="126"/>
      <c r="HSJ21" s="126"/>
      <c r="HSK21" s="126"/>
      <c r="HSL21" s="126"/>
      <c r="HSM21" s="126"/>
      <c r="HSN21" s="126"/>
      <c r="HSO21" s="126"/>
      <c r="HSP21" s="126"/>
      <c r="HSQ21" s="126"/>
      <c r="HSR21" s="126"/>
      <c r="HSS21" s="126"/>
      <c r="HST21" s="126"/>
      <c r="HSU21" s="126"/>
      <c r="HSV21" s="126"/>
      <c r="HSW21" s="126"/>
      <c r="HSX21" s="126"/>
      <c r="HSY21" s="126"/>
      <c r="HSZ21" s="126"/>
      <c r="HTA21" s="126"/>
      <c r="HTB21" s="126"/>
      <c r="HTC21" s="126"/>
      <c r="HTD21" s="126"/>
      <c r="HTE21" s="126"/>
      <c r="HTF21" s="126"/>
      <c r="HTG21" s="126"/>
      <c r="HTH21" s="126"/>
      <c r="HTI21" s="126"/>
      <c r="HTJ21" s="126"/>
      <c r="HTK21" s="126"/>
      <c r="HTL21" s="126"/>
      <c r="HTM21" s="126"/>
      <c r="HTN21" s="126"/>
      <c r="HTO21" s="126"/>
      <c r="HTP21" s="126"/>
      <c r="HTQ21" s="126"/>
      <c r="HTR21" s="126"/>
      <c r="HTS21" s="126"/>
      <c r="HTT21" s="126"/>
      <c r="HTU21" s="126"/>
      <c r="HTV21" s="126"/>
      <c r="HTW21" s="126"/>
      <c r="HTX21" s="126"/>
      <c r="HTY21" s="126"/>
      <c r="HTZ21" s="126"/>
      <c r="HUA21" s="126"/>
      <c r="HUB21" s="126"/>
      <c r="HUC21" s="126"/>
      <c r="HUD21" s="126"/>
      <c r="HUE21" s="126"/>
      <c r="HUF21" s="126"/>
      <c r="HUG21" s="126"/>
      <c r="HUH21" s="126"/>
      <c r="HUI21" s="126"/>
      <c r="HUJ21" s="126"/>
      <c r="HUK21" s="126"/>
      <c r="HUL21" s="126"/>
      <c r="HUM21" s="126"/>
      <c r="HUN21" s="126"/>
      <c r="HUO21" s="126"/>
      <c r="HUP21" s="126"/>
      <c r="HUQ21" s="126"/>
      <c r="HUR21" s="126"/>
      <c r="HUS21" s="126"/>
      <c r="HUT21" s="126"/>
      <c r="HUU21" s="126"/>
      <c r="HUV21" s="126"/>
      <c r="HUW21" s="126"/>
      <c r="HUX21" s="126"/>
      <c r="HUY21" s="126"/>
      <c r="HUZ21" s="126"/>
      <c r="HVA21" s="126"/>
      <c r="HVB21" s="126"/>
      <c r="HVC21" s="126"/>
      <c r="HVD21" s="126"/>
      <c r="HVE21" s="126"/>
      <c r="HVF21" s="126"/>
      <c r="HVG21" s="126"/>
      <c r="HVH21" s="126"/>
      <c r="HVI21" s="126"/>
      <c r="HVJ21" s="126"/>
      <c r="HVK21" s="126"/>
      <c r="HVL21" s="126"/>
      <c r="HVM21" s="126"/>
      <c r="HVN21" s="126"/>
      <c r="HVO21" s="126"/>
      <c r="HVP21" s="126"/>
      <c r="HVQ21" s="126"/>
      <c r="HVR21" s="126"/>
      <c r="HVS21" s="126"/>
      <c r="HVT21" s="126"/>
      <c r="HVU21" s="126"/>
      <c r="HVV21" s="126"/>
      <c r="HVW21" s="126"/>
      <c r="HVX21" s="126"/>
      <c r="HVY21" s="126"/>
      <c r="HVZ21" s="126"/>
      <c r="HWA21" s="126"/>
      <c r="HWB21" s="126"/>
      <c r="HWC21" s="126"/>
      <c r="HWD21" s="126"/>
      <c r="HWE21" s="126"/>
      <c r="HWF21" s="126"/>
      <c r="HWG21" s="126"/>
      <c r="HWH21" s="126"/>
      <c r="HWI21" s="126"/>
      <c r="HWJ21" s="126"/>
      <c r="HWK21" s="126"/>
      <c r="HWL21" s="126"/>
      <c r="HWM21" s="126"/>
      <c r="HWN21" s="126"/>
      <c r="HWO21" s="126"/>
      <c r="HWP21" s="126"/>
      <c r="HWQ21" s="126"/>
      <c r="HWR21" s="126"/>
      <c r="HWS21" s="126"/>
      <c r="HWT21" s="126"/>
      <c r="HWU21" s="126"/>
      <c r="HWV21" s="126"/>
      <c r="HWW21" s="126"/>
      <c r="HWX21" s="126"/>
      <c r="HWY21" s="126"/>
      <c r="HWZ21" s="126"/>
      <c r="HXA21" s="126"/>
      <c r="HXB21" s="126"/>
      <c r="HXC21" s="126"/>
      <c r="HXD21" s="126"/>
      <c r="HXE21" s="126"/>
      <c r="HXF21" s="126"/>
      <c r="HXG21" s="126"/>
      <c r="HXH21" s="126"/>
      <c r="HXI21" s="126"/>
      <c r="HXJ21" s="126"/>
      <c r="HXK21" s="126"/>
      <c r="HXL21" s="126"/>
      <c r="HXM21" s="126"/>
      <c r="HXN21" s="126"/>
      <c r="HXO21" s="126"/>
      <c r="HXP21" s="126"/>
      <c r="HXQ21" s="126"/>
      <c r="HXR21" s="126"/>
      <c r="HXS21" s="126"/>
      <c r="HXT21" s="126"/>
      <c r="HXU21" s="126"/>
      <c r="HXV21" s="126"/>
      <c r="HXW21" s="126"/>
      <c r="HXX21" s="126"/>
      <c r="HXY21" s="126"/>
      <c r="HXZ21" s="126"/>
      <c r="HYA21" s="126"/>
      <c r="HYB21" s="126"/>
      <c r="HYC21" s="126"/>
      <c r="HYD21" s="126"/>
      <c r="HYE21" s="126"/>
      <c r="HYF21" s="126"/>
      <c r="HYG21" s="126"/>
      <c r="HYH21" s="126"/>
      <c r="HYI21" s="126"/>
      <c r="HYJ21" s="126"/>
      <c r="HYK21" s="126"/>
      <c r="HYL21" s="126"/>
      <c r="HYM21" s="126"/>
      <c r="HYN21" s="126"/>
      <c r="HYO21" s="126"/>
      <c r="HYP21" s="126"/>
      <c r="HYQ21" s="126"/>
      <c r="HYR21" s="126"/>
      <c r="HYS21" s="126"/>
      <c r="HYT21" s="126"/>
      <c r="HYU21" s="126"/>
      <c r="HYV21" s="126"/>
      <c r="HYW21" s="126"/>
      <c r="HYX21" s="126"/>
      <c r="HYY21" s="126"/>
      <c r="HYZ21" s="126"/>
      <c r="HZA21" s="126"/>
      <c r="HZB21" s="126"/>
      <c r="HZC21" s="126"/>
      <c r="HZD21" s="126"/>
      <c r="HZE21" s="126"/>
      <c r="HZF21" s="126"/>
      <c r="HZG21" s="126"/>
      <c r="HZH21" s="126"/>
      <c r="HZI21" s="126"/>
      <c r="HZJ21" s="126"/>
      <c r="HZK21" s="126"/>
      <c r="HZL21" s="126"/>
      <c r="HZM21" s="126"/>
      <c r="HZN21" s="126"/>
      <c r="HZO21" s="126"/>
      <c r="HZP21" s="126"/>
      <c r="HZQ21" s="126"/>
      <c r="HZR21" s="126"/>
      <c r="HZS21" s="126"/>
      <c r="HZT21" s="126"/>
      <c r="HZU21" s="126"/>
      <c r="HZV21" s="126"/>
      <c r="HZW21" s="126"/>
      <c r="HZX21" s="126"/>
      <c r="HZY21" s="126"/>
      <c r="HZZ21" s="126"/>
      <c r="IAA21" s="126"/>
      <c r="IAB21" s="126"/>
      <c r="IAC21" s="126"/>
      <c r="IAD21" s="126"/>
      <c r="IAE21" s="126"/>
      <c r="IAF21" s="126"/>
      <c r="IAG21" s="126"/>
      <c r="IAH21" s="126"/>
      <c r="IAI21" s="126"/>
      <c r="IAJ21" s="126"/>
      <c r="IAK21" s="126"/>
      <c r="IAL21" s="126"/>
      <c r="IAM21" s="126"/>
      <c r="IAN21" s="126"/>
      <c r="IAO21" s="126"/>
      <c r="IAP21" s="126"/>
      <c r="IAQ21" s="126"/>
      <c r="IAR21" s="126"/>
      <c r="IAS21" s="126"/>
      <c r="IAT21" s="126"/>
      <c r="IAU21" s="126"/>
      <c r="IAV21" s="126"/>
      <c r="IAW21" s="126"/>
      <c r="IAX21" s="126"/>
      <c r="IAY21" s="126"/>
      <c r="IAZ21" s="126"/>
      <c r="IBA21" s="126"/>
      <c r="IBB21" s="126"/>
      <c r="IBC21" s="126"/>
      <c r="IBD21" s="126"/>
      <c r="IBE21" s="126"/>
      <c r="IBF21" s="126"/>
      <c r="IBG21" s="126"/>
      <c r="IBH21" s="126"/>
      <c r="IBI21" s="126"/>
      <c r="IBJ21" s="126"/>
      <c r="IBK21" s="126"/>
      <c r="IBL21" s="126"/>
      <c r="IBM21" s="126"/>
      <c r="IBN21" s="126"/>
      <c r="IBO21" s="126"/>
      <c r="IBP21" s="126"/>
      <c r="IBQ21" s="126"/>
      <c r="IBR21" s="126"/>
      <c r="IBS21" s="126"/>
      <c r="IBT21" s="126"/>
      <c r="IBU21" s="126"/>
      <c r="IBV21" s="126"/>
      <c r="IBW21" s="126"/>
      <c r="IBX21" s="126"/>
      <c r="IBY21" s="126"/>
      <c r="IBZ21" s="126"/>
      <c r="ICA21" s="126"/>
      <c r="ICB21" s="126"/>
      <c r="ICC21" s="126"/>
      <c r="ICD21" s="126"/>
      <c r="ICE21" s="126"/>
      <c r="ICF21" s="126"/>
      <c r="ICG21" s="126"/>
      <c r="ICH21" s="126"/>
      <c r="ICI21" s="126"/>
      <c r="ICJ21" s="126"/>
      <c r="ICK21" s="126"/>
      <c r="ICL21" s="126"/>
      <c r="ICM21" s="126"/>
      <c r="ICN21" s="126"/>
      <c r="ICO21" s="126"/>
      <c r="ICP21" s="126"/>
      <c r="ICQ21" s="126"/>
      <c r="ICR21" s="126"/>
      <c r="ICS21" s="126"/>
      <c r="ICT21" s="126"/>
      <c r="ICU21" s="126"/>
      <c r="ICV21" s="126"/>
      <c r="ICW21" s="126"/>
      <c r="ICX21" s="126"/>
      <c r="ICY21" s="126"/>
      <c r="ICZ21" s="126"/>
      <c r="IDA21" s="126"/>
      <c r="IDB21" s="126"/>
      <c r="IDC21" s="126"/>
      <c r="IDD21" s="126"/>
      <c r="IDE21" s="126"/>
      <c r="IDF21" s="126"/>
      <c r="IDG21" s="126"/>
      <c r="IDH21" s="126"/>
      <c r="IDI21" s="126"/>
      <c r="IDJ21" s="126"/>
      <c r="IDK21" s="126"/>
      <c r="IDL21" s="126"/>
      <c r="IDM21" s="126"/>
      <c r="IDN21" s="126"/>
      <c r="IDO21" s="126"/>
      <c r="IDP21" s="126"/>
      <c r="IDQ21" s="126"/>
      <c r="IDR21" s="126"/>
      <c r="IDS21" s="126"/>
      <c r="IDT21" s="126"/>
      <c r="IDU21" s="126"/>
      <c r="IDV21" s="126"/>
      <c r="IDW21" s="126"/>
      <c r="IDX21" s="126"/>
      <c r="IDY21" s="126"/>
      <c r="IDZ21" s="126"/>
      <c r="IEA21" s="126"/>
      <c r="IEB21" s="126"/>
      <c r="IEC21" s="126"/>
      <c r="IED21" s="126"/>
      <c r="IEE21" s="126"/>
      <c r="IEF21" s="126"/>
      <c r="IEG21" s="126"/>
      <c r="IEH21" s="126"/>
      <c r="IEI21" s="126"/>
      <c r="IEJ21" s="126"/>
      <c r="IEK21" s="126"/>
      <c r="IEL21" s="126"/>
      <c r="IEM21" s="126"/>
      <c r="IEN21" s="126"/>
      <c r="IEO21" s="126"/>
      <c r="IEP21" s="126"/>
      <c r="IEQ21" s="126"/>
      <c r="IER21" s="126"/>
      <c r="IES21" s="126"/>
      <c r="IET21" s="126"/>
      <c r="IEU21" s="126"/>
      <c r="IEV21" s="126"/>
      <c r="IEW21" s="126"/>
      <c r="IEX21" s="126"/>
      <c r="IEY21" s="126"/>
      <c r="IEZ21" s="126"/>
      <c r="IFA21" s="126"/>
      <c r="IFB21" s="126"/>
      <c r="IFC21" s="126"/>
      <c r="IFD21" s="126"/>
      <c r="IFE21" s="126"/>
      <c r="IFF21" s="126"/>
      <c r="IFG21" s="126"/>
      <c r="IFH21" s="126"/>
      <c r="IFI21" s="126"/>
      <c r="IFJ21" s="126"/>
      <c r="IFK21" s="126"/>
      <c r="IFL21" s="126"/>
      <c r="IFM21" s="126"/>
      <c r="IFN21" s="126"/>
      <c r="IFO21" s="126"/>
      <c r="IFP21" s="126"/>
      <c r="IFQ21" s="126"/>
      <c r="IFR21" s="126"/>
      <c r="IFS21" s="126"/>
      <c r="IFT21" s="126"/>
      <c r="IFU21" s="126"/>
      <c r="IFV21" s="126"/>
      <c r="IFW21" s="126"/>
      <c r="IFX21" s="126"/>
      <c r="IFY21" s="126"/>
      <c r="IFZ21" s="126"/>
      <c r="IGA21" s="126"/>
      <c r="IGB21" s="126"/>
      <c r="IGC21" s="126"/>
      <c r="IGD21" s="126"/>
      <c r="IGE21" s="126"/>
      <c r="IGF21" s="126"/>
      <c r="IGG21" s="126"/>
      <c r="IGH21" s="126"/>
      <c r="IGI21" s="126"/>
      <c r="IGJ21" s="126"/>
      <c r="IGK21" s="126"/>
      <c r="IGL21" s="126"/>
      <c r="IGM21" s="126"/>
      <c r="IGN21" s="126"/>
      <c r="IGO21" s="126"/>
      <c r="IGP21" s="126"/>
      <c r="IGQ21" s="126"/>
      <c r="IGR21" s="126"/>
      <c r="IGS21" s="126"/>
      <c r="IGT21" s="126"/>
      <c r="IGU21" s="126"/>
      <c r="IGV21" s="126"/>
      <c r="IGW21" s="126"/>
      <c r="IGX21" s="126"/>
      <c r="IGY21" s="126"/>
      <c r="IGZ21" s="126"/>
      <c r="IHA21" s="126"/>
      <c r="IHB21" s="126"/>
      <c r="IHC21" s="126"/>
      <c r="IHD21" s="126"/>
      <c r="IHE21" s="126"/>
      <c r="IHF21" s="126"/>
      <c r="IHG21" s="126"/>
      <c r="IHH21" s="126"/>
      <c r="IHI21" s="126"/>
      <c r="IHJ21" s="126"/>
      <c r="IHK21" s="126"/>
      <c r="IHL21" s="126"/>
      <c r="IHM21" s="126"/>
      <c r="IHN21" s="126"/>
      <c r="IHO21" s="126"/>
      <c r="IHP21" s="126"/>
      <c r="IHQ21" s="126"/>
      <c r="IHR21" s="126"/>
      <c r="IHS21" s="126"/>
      <c r="IHT21" s="126"/>
      <c r="IHU21" s="126"/>
      <c r="IHV21" s="126"/>
      <c r="IHW21" s="126"/>
      <c r="IHX21" s="126"/>
      <c r="IHY21" s="126"/>
      <c r="IHZ21" s="126"/>
      <c r="IIA21" s="126"/>
      <c r="IIB21" s="126"/>
      <c r="IIC21" s="126"/>
      <c r="IID21" s="126"/>
      <c r="IIE21" s="126"/>
      <c r="IIF21" s="126"/>
      <c r="IIG21" s="126"/>
      <c r="IIH21" s="126"/>
      <c r="III21" s="126"/>
      <c r="IIJ21" s="126"/>
      <c r="IIK21" s="126"/>
      <c r="IIL21" s="126"/>
      <c r="IIM21" s="126"/>
      <c r="IIN21" s="126"/>
      <c r="IIO21" s="126"/>
      <c r="IIP21" s="126"/>
      <c r="IIQ21" s="126"/>
      <c r="IIR21" s="126"/>
      <c r="IIS21" s="126"/>
      <c r="IIT21" s="126"/>
      <c r="IIU21" s="126"/>
      <c r="IIV21" s="126"/>
      <c r="IIW21" s="126"/>
      <c r="IIX21" s="126"/>
      <c r="IIY21" s="126"/>
      <c r="IIZ21" s="126"/>
      <c r="IJA21" s="126"/>
      <c r="IJB21" s="126"/>
      <c r="IJC21" s="126"/>
      <c r="IJD21" s="126"/>
      <c r="IJE21" s="126"/>
      <c r="IJF21" s="126"/>
      <c r="IJG21" s="126"/>
      <c r="IJH21" s="126"/>
      <c r="IJI21" s="126"/>
      <c r="IJJ21" s="126"/>
      <c r="IJK21" s="126"/>
      <c r="IJL21" s="126"/>
      <c r="IJM21" s="126"/>
      <c r="IJN21" s="126"/>
      <c r="IJO21" s="126"/>
      <c r="IJP21" s="126"/>
      <c r="IJQ21" s="126"/>
      <c r="IJR21" s="126"/>
      <c r="IJS21" s="126"/>
      <c r="IJT21" s="126"/>
      <c r="IJU21" s="126"/>
      <c r="IJV21" s="126"/>
      <c r="IJW21" s="126"/>
      <c r="IJX21" s="126"/>
      <c r="IJY21" s="126"/>
      <c r="IJZ21" s="126"/>
      <c r="IKA21" s="126"/>
      <c r="IKB21" s="126"/>
      <c r="IKC21" s="126"/>
      <c r="IKD21" s="126"/>
      <c r="IKE21" s="126"/>
      <c r="IKF21" s="126"/>
      <c r="IKG21" s="126"/>
      <c r="IKH21" s="126"/>
      <c r="IKI21" s="126"/>
      <c r="IKJ21" s="126"/>
      <c r="IKK21" s="126"/>
      <c r="IKL21" s="126"/>
      <c r="IKM21" s="126"/>
      <c r="IKN21" s="126"/>
      <c r="IKO21" s="126"/>
      <c r="IKP21" s="126"/>
      <c r="IKQ21" s="126"/>
      <c r="IKR21" s="126"/>
      <c r="IKS21" s="126"/>
      <c r="IKT21" s="126"/>
      <c r="IKU21" s="126"/>
      <c r="IKV21" s="126"/>
      <c r="IKW21" s="126"/>
      <c r="IKX21" s="126"/>
      <c r="IKY21" s="126"/>
      <c r="IKZ21" s="126"/>
      <c r="ILA21" s="126"/>
      <c r="ILB21" s="126"/>
      <c r="ILC21" s="126"/>
      <c r="ILD21" s="126"/>
      <c r="ILE21" s="126"/>
      <c r="ILF21" s="126"/>
      <c r="ILG21" s="126"/>
      <c r="ILH21" s="126"/>
      <c r="ILI21" s="126"/>
      <c r="ILJ21" s="126"/>
      <c r="ILK21" s="126"/>
      <c r="ILL21" s="126"/>
      <c r="ILM21" s="126"/>
      <c r="ILN21" s="126"/>
      <c r="ILO21" s="126"/>
      <c r="ILP21" s="126"/>
      <c r="ILQ21" s="126"/>
      <c r="ILR21" s="126"/>
      <c r="ILS21" s="126"/>
      <c r="ILT21" s="126"/>
      <c r="ILU21" s="126"/>
      <c r="ILV21" s="126"/>
      <c r="ILW21" s="126"/>
      <c r="ILX21" s="126"/>
      <c r="ILY21" s="126"/>
      <c r="ILZ21" s="126"/>
      <c r="IMA21" s="126"/>
      <c r="IMB21" s="126"/>
      <c r="IMC21" s="126"/>
      <c r="IMD21" s="126"/>
      <c r="IME21" s="126"/>
      <c r="IMF21" s="126"/>
      <c r="IMG21" s="126"/>
      <c r="IMH21" s="126"/>
      <c r="IMI21" s="126"/>
      <c r="IMJ21" s="126"/>
      <c r="IMK21" s="126"/>
      <c r="IML21" s="126"/>
      <c r="IMM21" s="126"/>
      <c r="IMN21" s="126"/>
      <c r="IMO21" s="126"/>
      <c r="IMP21" s="126"/>
      <c r="IMQ21" s="126"/>
      <c r="IMR21" s="126"/>
      <c r="IMS21" s="126"/>
      <c r="IMT21" s="126"/>
      <c r="IMU21" s="126"/>
      <c r="IMV21" s="126"/>
      <c r="IMW21" s="126"/>
      <c r="IMX21" s="126"/>
      <c r="IMY21" s="126"/>
      <c r="IMZ21" s="126"/>
      <c r="INA21" s="126"/>
      <c r="INB21" s="126"/>
      <c r="INC21" s="126"/>
      <c r="IND21" s="126"/>
      <c r="INE21" s="126"/>
      <c r="INF21" s="126"/>
      <c r="ING21" s="126"/>
      <c r="INH21" s="126"/>
      <c r="INI21" s="126"/>
      <c r="INJ21" s="126"/>
      <c r="INK21" s="126"/>
      <c r="INL21" s="126"/>
      <c r="INM21" s="126"/>
      <c r="INN21" s="126"/>
      <c r="INO21" s="126"/>
      <c r="INP21" s="126"/>
      <c r="INQ21" s="126"/>
      <c r="INR21" s="126"/>
      <c r="INS21" s="126"/>
      <c r="INT21" s="126"/>
      <c r="INU21" s="126"/>
      <c r="INV21" s="126"/>
      <c r="INW21" s="126"/>
      <c r="INX21" s="126"/>
      <c r="INY21" s="126"/>
      <c r="INZ21" s="126"/>
      <c r="IOA21" s="126"/>
      <c r="IOB21" s="126"/>
      <c r="IOC21" s="126"/>
      <c r="IOD21" s="126"/>
      <c r="IOE21" s="126"/>
      <c r="IOF21" s="126"/>
      <c r="IOG21" s="126"/>
      <c r="IOH21" s="126"/>
      <c r="IOI21" s="126"/>
      <c r="IOJ21" s="126"/>
      <c r="IOK21" s="126"/>
      <c r="IOL21" s="126"/>
      <c r="IOM21" s="126"/>
      <c r="ION21" s="126"/>
      <c r="IOO21" s="126"/>
      <c r="IOP21" s="126"/>
      <c r="IOQ21" s="126"/>
      <c r="IOR21" s="126"/>
      <c r="IOS21" s="126"/>
      <c r="IOT21" s="126"/>
      <c r="IOU21" s="126"/>
      <c r="IOV21" s="126"/>
      <c r="IOW21" s="126"/>
      <c r="IOX21" s="126"/>
      <c r="IOY21" s="126"/>
      <c r="IOZ21" s="126"/>
      <c r="IPA21" s="126"/>
      <c r="IPB21" s="126"/>
      <c r="IPC21" s="126"/>
      <c r="IPD21" s="126"/>
      <c r="IPE21" s="126"/>
      <c r="IPF21" s="126"/>
      <c r="IPG21" s="126"/>
      <c r="IPH21" s="126"/>
      <c r="IPI21" s="126"/>
      <c r="IPJ21" s="126"/>
      <c r="IPK21" s="126"/>
      <c r="IPL21" s="126"/>
      <c r="IPM21" s="126"/>
      <c r="IPN21" s="126"/>
      <c r="IPO21" s="126"/>
      <c r="IPP21" s="126"/>
      <c r="IPQ21" s="126"/>
      <c r="IPR21" s="126"/>
      <c r="IPS21" s="126"/>
      <c r="IPT21" s="126"/>
      <c r="IPU21" s="126"/>
      <c r="IPV21" s="126"/>
      <c r="IPW21" s="126"/>
      <c r="IPX21" s="126"/>
      <c r="IPY21" s="126"/>
      <c r="IPZ21" s="126"/>
      <c r="IQA21" s="126"/>
      <c r="IQB21" s="126"/>
      <c r="IQC21" s="126"/>
      <c r="IQD21" s="126"/>
      <c r="IQE21" s="126"/>
      <c r="IQF21" s="126"/>
      <c r="IQG21" s="126"/>
      <c r="IQH21" s="126"/>
      <c r="IQI21" s="126"/>
      <c r="IQJ21" s="126"/>
      <c r="IQK21" s="126"/>
      <c r="IQL21" s="126"/>
      <c r="IQM21" s="126"/>
      <c r="IQN21" s="126"/>
      <c r="IQO21" s="126"/>
      <c r="IQP21" s="126"/>
      <c r="IQQ21" s="126"/>
      <c r="IQR21" s="126"/>
      <c r="IQS21" s="126"/>
      <c r="IQT21" s="126"/>
      <c r="IQU21" s="126"/>
      <c r="IQV21" s="126"/>
      <c r="IQW21" s="126"/>
      <c r="IQX21" s="126"/>
      <c r="IQY21" s="126"/>
      <c r="IQZ21" s="126"/>
      <c r="IRA21" s="126"/>
      <c r="IRB21" s="126"/>
      <c r="IRC21" s="126"/>
      <c r="IRD21" s="126"/>
      <c r="IRE21" s="126"/>
      <c r="IRF21" s="126"/>
      <c r="IRG21" s="126"/>
      <c r="IRH21" s="126"/>
      <c r="IRI21" s="126"/>
      <c r="IRJ21" s="126"/>
      <c r="IRK21" s="126"/>
      <c r="IRL21" s="126"/>
      <c r="IRM21" s="126"/>
      <c r="IRN21" s="126"/>
      <c r="IRO21" s="126"/>
      <c r="IRP21" s="126"/>
      <c r="IRQ21" s="126"/>
      <c r="IRR21" s="126"/>
      <c r="IRS21" s="126"/>
      <c r="IRT21" s="126"/>
      <c r="IRU21" s="126"/>
      <c r="IRV21" s="126"/>
      <c r="IRW21" s="126"/>
      <c r="IRX21" s="126"/>
      <c r="IRY21" s="126"/>
      <c r="IRZ21" s="126"/>
      <c r="ISA21" s="126"/>
      <c r="ISB21" s="126"/>
      <c r="ISC21" s="126"/>
      <c r="ISD21" s="126"/>
      <c r="ISE21" s="126"/>
      <c r="ISF21" s="126"/>
      <c r="ISG21" s="126"/>
      <c r="ISH21" s="126"/>
      <c r="ISI21" s="126"/>
      <c r="ISJ21" s="126"/>
      <c r="ISK21" s="126"/>
      <c r="ISL21" s="126"/>
      <c r="ISM21" s="126"/>
      <c r="ISN21" s="126"/>
      <c r="ISO21" s="126"/>
      <c r="ISP21" s="126"/>
      <c r="ISQ21" s="126"/>
      <c r="ISR21" s="126"/>
      <c r="ISS21" s="126"/>
      <c r="IST21" s="126"/>
      <c r="ISU21" s="126"/>
      <c r="ISV21" s="126"/>
      <c r="ISW21" s="126"/>
      <c r="ISX21" s="126"/>
      <c r="ISY21" s="126"/>
      <c r="ISZ21" s="126"/>
      <c r="ITA21" s="126"/>
      <c r="ITB21" s="126"/>
      <c r="ITC21" s="126"/>
      <c r="ITD21" s="126"/>
      <c r="ITE21" s="126"/>
      <c r="ITF21" s="126"/>
      <c r="ITG21" s="126"/>
      <c r="ITH21" s="126"/>
      <c r="ITI21" s="126"/>
      <c r="ITJ21" s="126"/>
      <c r="ITK21" s="126"/>
      <c r="ITL21" s="126"/>
      <c r="ITM21" s="126"/>
      <c r="ITN21" s="126"/>
      <c r="ITO21" s="126"/>
      <c r="ITP21" s="126"/>
      <c r="ITQ21" s="126"/>
      <c r="ITR21" s="126"/>
      <c r="ITS21" s="126"/>
      <c r="ITT21" s="126"/>
      <c r="ITU21" s="126"/>
      <c r="ITV21" s="126"/>
      <c r="ITW21" s="126"/>
      <c r="ITX21" s="126"/>
      <c r="ITY21" s="126"/>
      <c r="ITZ21" s="126"/>
      <c r="IUA21" s="126"/>
      <c r="IUB21" s="126"/>
      <c r="IUC21" s="126"/>
      <c r="IUD21" s="126"/>
      <c r="IUE21" s="126"/>
      <c r="IUF21" s="126"/>
      <c r="IUG21" s="126"/>
      <c r="IUH21" s="126"/>
      <c r="IUI21" s="126"/>
      <c r="IUJ21" s="126"/>
      <c r="IUK21" s="126"/>
      <c r="IUL21" s="126"/>
      <c r="IUM21" s="126"/>
      <c r="IUN21" s="126"/>
      <c r="IUO21" s="126"/>
      <c r="IUP21" s="126"/>
      <c r="IUQ21" s="126"/>
      <c r="IUR21" s="126"/>
      <c r="IUS21" s="126"/>
      <c r="IUT21" s="126"/>
      <c r="IUU21" s="126"/>
      <c r="IUV21" s="126"/>
      <c r="IUW21" s="126"/>
      <c r="IUX21" s="126"/>
      <c r="IUY21" s="126"/>
      <c r="IUZ21" s="126"/>
      <c r="IVA21" s="126"/>
      <c r="IVB21" s="126"/>
      <c r="IVC21" s="126"/>
      <c r="IVD21" s="126"/>
      <c r="IVE21" s="126"/>
      <c r="IVF21" s="126"/>
      <c r="IVG21" s="126"/>
      <c r="IVH21" s="126"/>
      <c r="IVI21" s="126"/>
      <c r="IVJ21" s="126"/>
      <c r="IVK21" s="126"/>
      <c r="IVL21" s="126"/>
      <c r="IVM21" s="126"/>
      <c r="IVN21" s="126"/>
      <c r="IVO21" s="126"/>
      <c r="IVP21" s="126"/>
      <c r="IVQ21" s="126"/>
      <c r="IVR21" s="126"/>
      <c r="IVS21" s="126"/>
      <c r="IVT21" s="126"/>
      <c r="IVU21" s="126"/>
      <c r="IVV21" s="126"/>
      <c r="IVW21" s="126"/>
      <c r="IVX21" s="126"/>
      <c r="IVY21" s="126"/>
      <c r="IVZ21" s="126"/>
      <c r="IWA21" s="126"/>
      <c r="IWB21" s="126"/>
      <c r="IWC21" s="126"/>
      <c r="IWD21" s="126"/>
      <c r="IWE21" s="126"/>
      <c r="IWF21" s="126"/>
      <c r="IWG21" s="126"/>
      <c r="IWH21" s="126"/>
      <c r="IWI21" s="126"/>
      <c r="IWJ21" s="126"/>
      <c r="IWK21" s="126"/>
      <c r="IWL21" s="126"/>
      <c r="IWM21" s="126"/>
      <c r="IWN21" s="126"/>
      <c r="IWO21" s="126"/>
      <c r="IWP21" s="126"/>
      <c r="IWQ21" s="126"/>
      <c r="IWR21" s="126"/>
      <c r="IWS21" s="126"/>
      <c r="IWT21" s="126"/>
      <c r="IWU21" s="126"/>
      <c r="IWV21" s="126"/>
      <c r="IWW21" s="126"/>
      <c r="IWX21" s="126"/>
      <c r="IWY21" s="126"/>
      <c r="IWZ21" s="126"/>
      <c r="IXA21" s="126"/>
      <c r="IXB21" s="126"/>
      <c r="IXC21" s="126"/>
      <c r="IXD21" s="126"/>
      <c r="IXE21" s="126"/>
      <c r="IXF21" s="126"/>
      <c r="IXG21" s="126"/>
      <c r="IXH21" s="126"/>
      <c r="IXI21" s="126"/>
      <c r="IXJ21" s="126"/>
      <c r="IXK21" s="126"/>
      <c r="IXL21" s="126"/>
      <c r="IXM21" s="126"/>
      <c r="IXN21" s="126"/>
      <c r="IXO21" s="126"/>
      <c r="IXP21" s="126"/>
      <c r="IXQ21" s="126"/>
      <c r="IXR21" s="126"/>
      <c r="IXS21" s="126"/>
      <c r="IXT21" s="126"/>
      <c r="IXU21" s="126"/>
      <c r="IXV21" s="126"/>
      <c r="IXW21" s="126"/>
      <c r="IXX21" s="126"/>
      <c r="IXY21" s="126"/>
      <c r="IXZ21" s="126"/>
      <c r="IYA21" s="126"/>
      <c r="IYB21" s="126"/>
      <c r="IYC21" s="126"/>
      <c r="IYD21" s="126"/>
      <c r="IYE21" s="126"/>
      <c r="IYF21" s="126"/>
      <c r="IYG21" s="126"/>
      <c r="IYH21" s="126"/>
      <c r="IYI21" s="126"/>
      <c r="IYJ21" s="126"/>
      <c r="IYK21" s="126"/>
      <c r="IYL21" s="126"/>
      <c r="IYM21" s="126"/>
      <c r="IYN21" s="126"/>
      <c r="IYO21" s="126"/>
      <c r="IYP21" s="126"/>
      <c r="IYQ21" s="126"/>
      <c r="IYR21" s="126"/>
      <c r="IYS21" s="126"/>
      <c r="IYT21" s="126"/>
      <c r="IYU21" s="126"/>
      <c r="IYV21" s="126"/>
      <c r="IYW21" s="126"/>
      <c r="IYX21" s="126"/>
      <c r="IYY21" s="126"/>
      <c r="IYZ21" s="126"/>
      <c r="IZA21" s="126"/>
      <c r="IZB21" s="126"/>
      <c r="IZC21" s="126"/>
      <c r="IZD21" s="126"/>
      <c r="IZE21" s="126"/>
      <c r="IZF21" s="126"/>
      <c r="IZG21" s="126"/>
      <c r="IZH21" s="126"/>
      <c r="IZI21" s="126"/>
      <c r="IZJ21" s="126"/>
      <c r="IZK21" s="126"/>
      <c r="IZL21" s="126"/>
      <c r="IZM21" s="126"/>
      <c r="IZN21" s="126"/>
      <c r="IZO21" s="126"/>
      <c r="IZP21" s="126"/>
      <c r="IZQ21" s="126"/>
      <c r="IZR21" s="126"/>
      <c r="IZS21" s="126"/>
      <c r="IZT21" s="126"/>
      <c r="IZU21" s="126"/>
      <c r="IZV21" s="126"/>
      <c r="IZW21" s="126"/>
      <c r="IZX21" s="126"/>
      <c r="IZY21" s="126"/>
      <c r="IZZ21" s="126"/>
      <c r="JAA21" s="126"/>
      <c r="JAB21" s="126"/>
      <c r="JAC21" s="126"/>
      <c r="JAD21" s="126"/>
      <c r="JAE21" s="126"/>
      <c r="JAF21" s="126"/>
      <c r="JAG21" s="126"/>
      <c r="JAH21" s="126"/>
      <c r="JAI21" s="126"/>
      <c r="JAJ21" s="126"/>
      <c r="JAK21" s="126"/>
      <c r="JAL21" s="126"/>
      <c r="JAM21" s="126"/>
      <c r="JAN21" s="126"/>
      <c r="JAO21" s="126"/>
      <c r="JAP21" s="126"/>
      <c r="JAQ21" s="126"/>
      <c r="JAR21" s="126"/>
      <c r="JAS21" s="126"/>
      <c r="JAT21" s="126"/>
      <c r="JAU21" s="126"/>
      <c r="JAV21" s="126"/>
      <c r="JAW21" s="126"/>
      <c r="JAX21" s="126"/>
      <c r="JAY21" s="126"/>
      <c r="JAZ21" s="126"/>
      <c r="JBA21" s="126"/>
      <c r="JBB21" s="126"/>
      <c r="JBC21" s="126"/>
      <c r="JBD21" s="126"/>
      <c r="JBE21" s="126"/>
      <c r="JBF21" s="126"/>
      <c r="JBG21" s="126"/>
      <c r="JBH21" s="126"/>
      <c r="JBI21" s="126"/>
      <c r="JBJ21" s="126"/>
      <c r="JBK21" s="126"/>
      <c r="JBL21" s="126"/>
      <c r="JBM21" s="126"/>
      <c r="JBN21" s="126"/>
      <c r="JBO21" s="126"/>
      <c r="JBP21" s="126"/>
      <c r="JBQ21" s="126"/>
      <c r="JBR21" s="126"/>
      <c r="JBS21" s="126"/>
      <c r="JBT21" s="126"/>
      <c r="JBU21" s="126"/>
      <c r="JBV21" s="126"/>
      <c r="JBW21" s="126"/>
      <c r="JBX21" s="126"/>
      <c r="JBY21" s="126"/>
      <c r="JBZ21" s="126"/>
      <c r="JCA21" s="126"/>
      <c r="JCB21" s="126"/>
      <c r="JCC21" s="126"/>
      <c r="JCD21" s="126"/>
      <c r="JCE21" s="126"/>
      <c r="JCF21" s="126"/>
      <c r="JCG21" s="126"/>
      <c r="JCH21" s="126"/>
      <c r="JCI21" s="126"/>
      <c r="JCJ21" s="126"/>
      <c r="JCK21" s="126"/>
      <c r="JCL21" s="126"/>
      <c r="JCM21" s="126"/>
      <c r="JCN21" s="126"/>
      <c r="JCO21" s="126"/>
      <c r="JCP21" s="126"/>
      <c r="JCQ21" s="126"/>
      <c r="JCR21" s="126"/>
      <c r="JCS21" s="126"/>
      <c r="JCT21" s="126"/>
      <c r="JCU21" s="126"/>
      <c r="JCV21" s="126"/>
      <c r="JCW21" s="126"/>
      <c r="JCX21" s="126"/>
      <c r="JCY21" s="126"/>
      <c r="JCZ21" s="126"/>
      <c r="JDA21" s="126"/>
      <c r="JDB21" s="126"/>
      <c r="JDC21" s="126"/>
      <c r="JDD21" s="126"/>
      <c r="JDE21" s="126"/>
      <c r="JDF21" s="126"/>
      <c r="JDG21" s="126"/>
      <c r="JDH21" s="126"/>
      <c r="JDI21" s="126"/>
      <c r="JDJ21" s="126"/>
      <c r="JDK21" s="126"/>
      <c r="JDL21" s="126"/>
      <c r="JDM21" s="126"/>
      <c r="JDN21" s="126"/>
      <c r="JDO21" s="126"/>
      <c r="JDP21" s="126"/>
      <c r="JDQ21" s="126"/>
      <c r="JDR21" s="126"/>
      <c r="JDS21" s="126"/>
      <c r="JDT21" s="126"/>
      <c r="JDU21" s="126"/>
      <c r="JDV21" s="126"/>
      <c r="JDW21" s="126"/>
      <c r="JDX21" s="126"/>
      <c r="JDY21" s="126"/>
      <c r="JDZ21" s="126"/>
      <c r="JEA21" s="126"/>
      <c r="JEB21" s="126"/>
      <c r="JEC21" s="126"/>
      <c r="JED21" s="126"/>
      <c r="JEE21" s="126"/>
      <c r="JEF21" s="126"/>
      <c r="JEG21" s="126"/>
      <c r="JEH21" s="126"/>
      <c r="JEI21" s="126"/>
      <c r="JEJ21" s="126"/>
      <c r="JEK21" s="126"/>
      <c r="JEL21" s="126"/>
      <c r="JEM21" s="126"/>
      <c r="JEN21" s="126"/>
      <c r="JEO21" s="126"/>
      <c r="JEP21" s="126"/>
      <c r="JEQ21" s="126"/>
      <c r="JER21" s="126"/>
      <c r="JES21" s="126"/>
      <c r="JET21" s="126"/>
      <c r="JEU21" s="126"/>
      <c r="JEV21" s="126"/>
      <c r="JEW21" s="126"/>
      <c r="JEX21" s="126"/>
      <c r="JEY21" s="126"/>
      <c r="JEZ21" s="126"/>
      <c r="JFA21" s="126"/>
      <c r="JFB21" s="126"/>
      <c r="JFC21" s="126"/>
      <c r="JFD21" s="126"/>
      <c r="JFE21" s="126"/>
      <c r="JFF21" s="126"/>
      <c r="JFG21" s="126"/>
      <c r="JFH21" s="126"/>
      <c r="JFI21" s="126"/>
      <c r="JFJ21" s="126"/>
      <c r="JFK21" s="126"/>
      <c r="JFL21" s="126"/>
      <c r="JFM21" s="126"/>
      <c r="JFN21" s="126"/>
      <c r="JFO21" s="126"/>
      <c r="JFP21" s="126"/>
      <c r="JFQ21" s="126"/>
      <c r="JFR21" s="126"/>
      <c r="JFS21" s="126"/>
      <c r="JFT21" s="126"/>
      <c r="JFU21" s="126"/>
      <c r="JFV21" s="126"/>
      <c r="JFW21" s="126"/>
      <c r="JFX21" s="126"/>
      <c r="JFY21" s="126"/>
      <c r="JFZ21" s="126"/>
      <c r="JGA21" s="126"/>
      <c r="JGB21" s="126"/>
      <c r="JGC21" s="126"/>
      <c r="JGD21" s="126"/>
      <c r="JGE21" s="126"/>
      <c r="JGF21" s="126"/>
      <c r="JGG21" s="126"/>
      <c r="JGH21" s="126"/>
      <c r="JGI21" s="126"/>
      <c r="JGJ21" s="126"/>
      <c r="JGK21" s="126"/>
      <c r="JGL21" s="126"/>
      <c r="JGM21" s="126"/>
      <c r="JGN21" s="126"/>
      <c r="JGO21" s="126"/>
      <c r="JGP21" s="126"/>
      <c r="JGQ21" s="126"/>
      <c r="JGR21" s="126"/>
      <c r="JGS21" s="126"/>
      <c r="JGT21" s="126"/>
      <c r="JGU21" s="126"/>
      <c r="JGV21" s="126"/>
      <c r="JGW21" s="126"/>
      <c r="JGX21" s="126"/>
      <c r="JGY21" s="126"/>
      <c r="JGZ21" s="126"/>
      <c r="JHA21" s="126"/>
      <c r="JHB21" s="126"/>
      <c r="JHC21" s="126"/>
      <c r="JHD21" s="126"/>
      <c r="JHE21" s="126"/>
      <c r="JHF21" s="126"/>
      <c r="JHG21" s="126"/>
      <c r="JHH21" s="126"/>
      <c r="JHI21" s="126"/>
      <c r="JHJ21" s="126"/>
      <c r="JHK21" s="126"/>
      <c r="JHL21" s="126"/>
      <c r="JHM21" s="126"/>
      <c r="JHN21" s="126"/>
      <c r="JHO21" s="126"/>
      <c r="JHP21" s="126"/>
      <c r="JHQ21" s="126"/>
      <c r="JHR21" s="126"/>
      <c r="JHS21" s="126"/>
      <c r="JHT21" s="126"/>
      <c r="JHU21" s="126"/>
      <c r="JHV21" s="126"/>
      <c r="JHW21" s="126"/>
      <c r="JHX21" s="126"/>
      <c r="JHY21" s="126"/>
      <c r="JHZ21" s="126"/>
      <c r="JIA21" s="126"/>
      <c r="JIB21" s="126"/>
      <c r="JIC21" s="126"/>
      <c r="JID21" s="126"/>
      <c r="JIE21" s="126"/>
      <c r="JIF21" s="126"/>
      <c r="JIG21" s="126"/>
      <c r="JIH21" s="126"/>
      <c r="JII21" s="126"/>
      <c r="JIJ21" s="126"/>
      <c r="JIK21" s="126"/>
      <c r="JIL21" s="126"/>
      <c r="JIM21" s="126"/>
      <c r="JIN21" s="126"/>
      <c r="JIO21" s="126"/>
      <c r="JIP21" s="126"/>
      <c r="JIQ21" s="126"/>
      <c r="JIR21" s="126"/>
      <c r="JIS21" s="126"/>
      <c r="JIT21" s="126"/>
      <c r="JIU21" s="126"/>
      <c r="JIV21" s="126"/>
      <c r="JIW21" s="126"/>
      <c r="JIX21" s="126"/>
      <c r="JIY21" s="126"/>
      <c r="JIZ21" s="126"/>
      <c r="JJA21" s="126"/>
      <c r="JJB21" s="126"/>
      <c r="JJC21" s="126"/>
      <c r="JJD21" s="126"/>
      <c r="JJE21" s="126"/>
      <c r="JJF21" s="126"/>
      <c r="JJG21" s="126"/>
      <c r="JJH21" s="126"/>
      <c r="JJI21" s="126"/>
      <c r="JJJ21" s="126"/>
      <c r="JJK21" s="126"/>
      <c r="JJL21" s="126"/>
      <c r="JJM21" s="126"/>
      <c r="JJN21" s="126"/>
      <c r="JJO21" s="126"/>
      <c r="JJP21" s="126"/>
      <c r="JJQ21" s="126"/>
      <c r="JJR21" s="126"/>
      <c r="JJS21" s="126"/>
      <c r="JJT21" s="126"/>
      <c r="JJU21" s="126"/>
      <c r="JJV21" s="126"/>
      <c r="JJW21" s="126"/>
      <c r="JJX21" s="126"/>
      <c r="JJY21" s="126"/>
      <c r="JJZ21" s="126"/>
      <c r="JKA21" s="126"/>
      <c r="JKB21" s="126"/>
      <c r="JKC21" s="126"/>
      <c r="JKD21" s="126"/>
      <c r="JKE21" s="126"/>
      <c r="JKF21" s="126"/>
      <c r="JKG21" s="126"/>
      <c r="JKH21" s="126"/>
      <c r="JKI21" s="126"/>
      <c r="JKJ21" s="126"/>
      <c r="JKK21" s="126"/>
      <c r="JKL21" s="126"/>
      <c r="JKM21" s="126"/>
      <c r="JKN21" s="126"/>
      <c r="JKO21" s="126"/>
      <c r="JKP21" s="126"/>
      <c r="JKQ21" s="126"/>
      <c r="JKR21" s="126"/>
      <c r="JKS21" s="126"/>
      <c r="JKT21" s="126"/>
      <c r="JKU21" s="126"/>
      <c r="JKV21" s="126"/>
      <c r="JKW21" s="126"/>
      <c r="JKX21" s="126"/>
      <c r="JKY21" s="126"/>
      <c r="JKZ21" s="126"/>
      <c r="JLA21" s="126"/>
      <c r="JLB21" s="126"/>
      <c r="JLC21" s="126"/>
      <c r="JLD21" s="126"/>
      <c r="JLE21" s="126"/>
      <c r="JLF21" s="126"/>
      <c r="JLG21" s="126"/>
      <c r="JLH21" s="126"/>
      <c r="JLI21" s="126"/>
      <c r="JLJ21" s="126"/>
      <c r="JLK21" s="126"/>
      <c r="JLL21" s="126"/>
      <c r="JLM21" s="126"/>
      <c r="JLN21" s="126"/>
      <c r="JLO21" s="126"/>
      <c r="JLP21" s="126"/>
      <c r="JLQ21" s="126"/>
      <c r="JLR21" s="126"/>
      <c r="JLS21" s="126"/>
      <c r="JLT21" s="126"/>
      <c r="JLU21" s="126"/>
      <c r="JLV21" s="126"/>
      <c r="JLW21" s="126"/>
      <c r="JLX21" s="126"/>
      <c r="JLY21" s="126"/>
      <c r="JLZ21" s="126"/>
      <c r="JMA21" s="126"/>
      <c r="JMB21" s="126"/>
      <c r="JMC21" s="126"/>
      <c r="JMD21" s="126"/>
      <c r="JME21" s="126"/>
      <c r="JMF21" s="126"/>
      <c r="JMG21" s="126"/>
      <c r="JMH21" s="126"/>
      <c r="JMI21" s="126"/>
      <c r="JMJ21" s="126"/>
      <c r="JMK21" s="126"/>
      <c r="JML21" s="126"/>
      <c r="JMM21" s="126"/>
      <c r="JMN21" s="126"/>
      <c r="JMO21" s="126"/>
      <c r="JMP21" s="126"/>
      <c r="JMQ21" s="126"/>
      <c r="JMR21" s="126"/>
      <c r="JMS21" s="126"/>
      <c r="JMT21" s="126"/>
      <c r="JMU21" s="126"/>
      <c r="JMV21" s="126"/>
      <c r="JMW21" s="126"/>
      <c r="JMX21" s="126"/>
      <c r="JMY21" s="126"/>
      <c r="JMZ21" s="126"/>
      <c r="JNA21" s="126"/>
      <c r="JNB21" s="126"/>
      <c r="JNC21" s="126"/>
      <c r="JND21" s="126"/>
      <c r="JNE21" s="126"/>
      <c r="JNF21" s="126"/>
      <c r="JNG21" s="126"/>
      <c r="JNH21" s="126"/>
      <c r="JNI21" s="126"/>
      <c r="JNJ21" s="126"/>
      <c r="JNK21" s="126"/>
      <c r="JNL21" s="126"/>
      <c r="JNM21" s="126"/>
      <c r="JNN21" s="126"/>
      <c r="JNO21" s="126"/>
      <c r="JNP21" s="126"/>
      <c r="JNQ21" s="126"/>
      <c r="JNR21" s="126"/>
      <c r="JNS21" s="126"/>
      <c r="JNT21" s="126"/>
      <c r="JNU21" s="126"/>
      <c r="JNV21" s="126"/>
      <c r="JNW21" s="126"/>
      <c r="JNX21" s="126"/>
      <c r="JNY21" s="126"/>
      <c r="JNZ21" s="126"/>
      <c r="JOA21" s="126"/>
      <c r="JOB21" s="126"/>
      <c r="JOC21" s="126"/>
      <c r="JOD21" s="126"/>
      <c r="JOE21" s="126"/>
      <c r="JOF21" s="126"/>
      <c r="JOG21" s="126"/>
      <c r="JOH21" s="126"/>
      <c r="JOI21" s="126"/>
      <c r="JOJ21" s="126"/>
      <c r="JOK21" s="126"/>
      <c r="JOL21" s="126"/>
      <c r="JOM21" s="126"/>
      <c r="JON21" s="126"/>
      <c r="JOO21" s="126"/>
      <c r="JOP21" s="126"/>
      <c r="JOQ21" s="126"/>
      <c r="JOR21" s="126"/>
      <c r="JOS21" s="126"/>
      <c r="JOT21" s="126"/>
      <c r="JOU21" s="126"/>
      <c r="JOV21" s="126"/>
      <c r="JOW21" s="126"/>
      <c r="JOX21" s="126"/>
      <c r="JOY21" s="126"/>
      <c r="JOZ21" s="126"/>
      <c r="JPA21" s="126"/>
      <c r="JPB21" s="126"/>
      <c r="JPC21" s="126"/>
      <c r="JPD21" s="126"/>
      <c r="JPE21" s="126"/>
      <c r="JPF21" s="126"/>
      <c r="JPG21" s="126"/>
      <c r="JPH21" s="126"/>
      <c r="JPI21" s="126"/>
      <c r="JPJ21" s="126"/>
      <c r="JPK21" s="126"/>
      <c r="JPL21" s="126"/>
      <c r="JPM21" s="126"/>
      <c r="JPN21" s="126"/>
      <c r="JPO21" s="126"/>
      <c r="JPP21" s="126"/>
      <c r="JPQ21" s="126"/>
      <c r="JPR21" s="126"/>
      <c r="JPS21" s="126"/>
      <c r="JPT21" s="126"/>
      <c r="JPU21" s="126"/>
      <c r="JPV21" s="126"/>
      <c r="JPW21" s="126"/>
      <c r="JPX21" s="126"/>
      <c r="JPY21" s="126"/>
      <c r="JPZ21" s="126"/>
      <c r="JQA21" s="126"/>
      <c r="JQB21" s="126"/>
      <c r="JQC21" s="126"/>
      <c r="JQD21" s="126"/>
      <c r="JQE21" s="126"/>
      <c r="JQF21" s="126"/>
      <c r="JQG21" s="126"/>
      <c r="JQH21" s="126"/>
      <c r="JQI21" s="126"/>
      <c r="JQJ21" s="126"/>
      <c r="JQK21" s="126"/>
      <c r="JQL21" s="126"/>
      <c r="JQM21" s="126"/>
      <c r="JQN21" s="126"/>
      <c r="JQO21" s="126"/>
      <c r="JQP21" s="126"/>
      <c r="JQQ21" s="126"/>
      <c r="JQR21" s="126"/>
      <c r="JQS21" s="126"/>
      <c r="JQT21" s="126"/>
      <c r="JQU21" s="126"/>
      <c r="JQV21" s="126"/>
      <c r="JQW21" s="126"/>
      <c r="JQX21" s="126"/>
      <c r="JQY21" s="126"/>
      <c r="JQZ21" s="126"/>
      <c r="JRA21" s="126"/>
      <c r="JRB21" s="126"/>
      <c r="JRC21" s="126"/>
      <c r="JRD21" s="126"/>
      <c r="JRE21" s="126"/>
      <c r="JRF21" s="126"/>
      <c r="JRG21" s="126"/>
      <c r="JRH21" s="126"/>
      <c r="JRI21" s="126"/>
      <c r="JRJ21" s="126"/>
      <c r="JRK21" s="126"/>
      <c r="JRL21" s="126"/>
      <c r="JRM21" s="126"/>
      <c r="JRN21" s="126"/>
      <c r="JRO21" s="126"/>
      <c r="JRP21" s="126"/>
      <c r="JRQ21" s="126"/>
      <c r="JRR21" s="126"/>
      <c r="JRS21" s="126"/>
      <c r="JRT21" s="126"/>
      <c r="JRU21" s="126"/>
      <c r="JRV21" s="126"/>
      <c r="JRW21" s="126"/>
      <c r="JRX21" s="126"/>
      <c r="JRY21" s="126"/>
      <c r="JRZ21" s="126"/>
      <c r="JSA21" s="126"/>
      <c r="JSB21" s="126"/>
      <c r="JSC21" s="126"/>
      <c r="JSD21" s="126"/>
      <c r="JSE21" s="126"/>
      <c r="JSF21" s="126"/>
      <c r="JSG21" s="126"/>
      <c r="JSH21" s="126"/>
      <c r="JSI21" s="126"/>
      <c r="JSJ21" s="126"/>
      <c r="JSK21" s="126"/>
      <c r="JSL21" s="126"/>
      <c r="JSM21" s="126"/>
      <c r="JSN21" s="126"/>
      <c r="JSO21" s="126"/>
      <c r="JSP21" s="126"/>
      <c r="JSQ21" s="126"/>
      <c r="JSR21" s="126"/>
      <c r="JSS21" s="126"/>
      <c r="JST21" s="126"/>
      <c r="JSU21" s="126"/>
      <c r="JSV21" s="126"/>
      <c r="JSW21" s="126"/>
      <c r="JSX21" s="126"/>
      <c r="JSY21" s="126"/>
      <c r="JSZ21" s="126"/>
      <c r="JTA21" s="126"/>
      <c r="JTB21" s="126"/>
      <c r="JTC21" s="126"/>
      <c r="JTD21" s="126"/>
      <c r="JTE21" s="126"/>
      <c r="JTF21" s="126"/>
      <c r="JTG21" s="126"/>
      <c r="JTH21" s="126"/>
      <c r="JTI21" s="126"/>
      <c r="JTJ21" s="126"/>
      <c r="JTK21" s="126"/>
      <c r="JTL21" s="126"/>
      <c r="JTM21" s="126"/>
      <c r="JTN21" s="126"/>
      <c r="JTO21" s="126"/>
      <c r="JTP21" s="126"/>
      <c r="JTQ21" s="126"/>
      <c r="JTR21" s="126"/>
      <c r="JTS21" s="126"/>
      <c r="JTT21" s="126"/>
      <c r="JTU21" s="126"/>
      <c r="JTV21" s="126"/>
      <c r="JTW21" s="126"/>
      <c r="JTX21" s="126"/>
      <c r="JTY21" s="126"/>
      <c r="JTZ21" s="126"/>
      <c r="JUA21" s="126"/>
      <c r="JUB21" s="126"/>
      <c r="JUC21" s="126"/>
      <c r="JUD21" s="126"/>
      <c r="JUE21" s="126"/>
      <c r="JUF21" s="126"/>
      <c r="JUG21" s="126"/>
      <c r="JUH21" s="126"/>
      <c r="JUI21" s="126"/>
      <c r="JUJ21" s="126"/>
      <c r="JUK21" s="126"/>
      <c r="JUL21" s="126"/>
      <c r="JUM21" s="126"/>
      <c r="JUN21" s="126"/>
      <c r="JUO21" s="126"/>
      <c r="JUP21" s="126"/>
      <c r="JUQ21" s="126"/>
      <c r="JUR21" s="126"/>
      <c r="JUS21" s="126"/>
      <c r="JUT21" s="126"/>
      <c r="JUU21" s="126"/>
      <c r="JUV21" s="126"/>
      <c r="JUW21" s="126"/>
      <c r="JUX21" s="126"/>
      <c r="JUY21" s="126"/>
      <c r="JUZ21" s="126"/>
      <c r="JVA21" s="126"/>
      <c r="JVB21" s="126"/>
      <c r="JVC21" s="126"/>
      <c r="JVD21" s="126"/>
      <c r="JVE21" s="126"/>
      <c r="JVF21" s="126"/>
      <c r="JVG21" s="126"/>
      <c r="JVH21" s="126"/>
      <c r="JVI21" s="126"/>
      <c r="JVJ21" s="126"/>
      <c r="JVK21" s="126"/>
      <c r="JVL21" s="126"/>
      <c r="JVM21" s="126"/>
      <c r="JVN21" s="126"/>
      <c r="JVO21" s="126"/>
      <c r="JVP21" s="126"/>
      <c r="JVQ21" s="126"/>
      <c r="JVR21" s="126"/>
      <c r="JVS21" s="126"/>
      <c r="JVT21" s="126"/>
      <c r="JVU21" s="126"/>
      <c r="JVV21" s="126"/>
      <c r="JVW21" s="126"/>
      <c r="JVX21" s="126"/>
      <c r="JVY21" s="126"/>
      <c r="JVZ21" s="126"/>
      <c r="JWA21" s="126"/>
      <c r="JWB21" s="126"/>
      <c r="JWC21" s="126"/>
      <c r="JWD21" s="126"/>
      <c r="JWE21" s="126"/>
      <c r="JWF21" s="126"/>
      <c r="JWG21" s="126"/>
      <c r="JWH21" s="126"/>
      <c r="JWI21" s="126"/>
      <c r="JWJ21" s="126"/>
      <c r="JWK21" s="126"/>
      <c r="JWL21" s="126"/>
      <c r="JWM21" s="126"/>
      <c r="JWN21" s="126"/>
      <c r="JWO21" s="126"/>
      <c r="JWP21" s="126"/>
      <c r="JWQ21" s="126"/>
      <c r="JWR21" s="126"/>
      <c r="JWS21" s="126"/>
      <c r="JWT21" s="126"/>
      <c r="JWU21" s="126"/>
      <c r="JWV21" s="126"/>
      <c r="JWW21" s="126"/>
      <c r="JWX21" s="126"/>
      <c r="JWY21" s="126"/>
      <c r="JWZ21" s="126"/>
      <c r="JXA21" s="126"/>
      <c r="JXB21" s="126"/>
      <c r="JXC21" s="126"/>
      <c r="JXD21" s="126"/>
      <c r="JXE21" s="126"/>
      <c r="JXF21" s="126"/>
      <c r="JXG21" s="126"/>
      <c r="JXH21" s="126"/>
      <c r="JXI21" s="126"/>
      <c r="JXJ21" s="126"/>
      <c r="JXK21" s="126"/>
      <c r="JXL21" s="126"/>
      <c r="JXM21" s="126"/>
      <c r="JXN21" s="126"/>
      <c r="JXO21" s="126"/>
      <c r="JXP21" s="126"/>
      <c r="JXQ21" s="126"/>
      <c r="JXR21" s="126"/>
      <c r="JXS21" s="126"/>
      <c r="JXT21" s="126"/>
      <c r="JXU21" s="126"/>
      <c r="JXV21" s="126"/>
      <c r="JXW21" s="126"/>
      <c r="JXX21" s="126"/>
      <c r="JXY21" s="126"/>
      <c r="JXZ21" s="126"/>
      <c r="JYA21" s="126"/>
      <c r="JYB21" s="126"/>
      <c r="JYC21" s="126"/>
      <c r="JYD21" s="126"/>
      <c r="JYE21" s="126"/>
      <c r="JYF21" s="126"/>
      <c r="JYG21" s="126"/>
      <c r="JYH21" s="126"/>
      <c r="JYI21" s="126"/>
      <c r="JYJ21" s="126"/>
      <c r="JYK21" s="126"/>
      <c r="JYL21" s="126"/>
      <c r="JYM21" s="126"/>
      <c r="JYN21" s="126"/>
      <c r="JYO21" s="126"/>
      <c r="JYP21" s="126"/>
      <c r="JYQ21" s="126"/>
      <c r="JYR21" s="126"/>
      <c r="JYS21" s="126"/>
      <c r="JYT21" s="126"/>
      <c r="JYU21" s="126"/>
      <c r="JYV21" s="126"/>
      <c r="JYW21" s="126"/>
      <c r="JYX21" s="126"/>
      <c r="JYY21" s="126"/>
      <c r="JYZ21" s="126"/>
      <c r="JZA21" s="126"/>
      <c r="JZB21" s="126"/>
      <c r="JZC21" s="126"/>
      <c r="JZD21" s="126"/>
      <c r="JZE21" s="126"/>
      <c r="JZF21" s="126"/>
      <c r="JZG21" s="126"/>
      <c r="JZH21" s="126"/>
      <c r="JZI21" s="126"/>
      <c r="JZJ21" s="126"/>
      <c r="JZK21" s="126"/>
      <c r="JZL21" s="126"/>
      <c r="JZM21" s="126"/>
      <c r="JZN21" s="126"/>
      <c r="JZO21" s="126"/>
      <c r="JZP21" s="126"/>
      <c r="JZQ21" s="126"/>
      <c r="JZR21" s="126"/>
      <c r="JZS21" s="126"/>
      <c r="JZT21" s="126"/>
      <c r="JZU21" s="126"/>
      <c r="JZV21" s="126"/>
      <c r="JZW21" s="126"/>
      <c r="JZX21" s="126"/>
      <c r="JZY21" s="126"/>
      <c r="JZZ21" s="126"/>
      <c r="KAA21" s="126"/>
      <c r="KAB21" s="126"/>
      <c r="KAC21" s="126"/>
      <c r="KAD21" s="126"/>
      <c r="KAE21" s="126"/>
      <c r="KAF21" s="126"/>
      <c r="KAG21" s="126"/>
      <c r="KAH21" s="126"/>
      <c r="KAI21" s="126"/>
      <c r="KAJ21" s="126"/>
      <c r="KAK21" s="126"/>
      <c r="KAL21" s="126"/>
      <c r="KAM21" s="126"/>
      <c r="KAN21" s="126"/>
      <c r="KAO21" s="126"/>
      <c r="KAP21" s="126"/>
      <c r="KAQ21" s="126"/>
      <c r="KAR21" s="126"/>
      <c r="KAS21" s="126"/>
      <c r="KAT21" s="126"/>
      <c r="KAU21" s="126"/>
      <c r="KAV21" s="126"/>
      <c r="KAW21" s="126"/>
      <c r="KAX21" s="126"/>
      <c r="KAY21" s="126"/>
      <c r="KAZ21" s="126"/>
      <c r="KBA21" s="126"/>
      <c r="KBB21" s="126"/>
      <c r="KBC21" s="126"/>
      <c r="KBD21" s="126"/>
      <c r="KBE21" s="126"/>
      <c r="KBF21" s="126"/>
      <c r="KBG21" s="126"/>
      <c r="KBH21" s="126"/>
      <c r="KBI21" s="126"/>
      <c r="KBJ21" s="126"/>
      <c r="KBK21" s="126"/>
      <c r="KBL21" s="126"/>
      <c r="KBM21" s="126"/>
      <c r="KBN21" s="126"/>
      <c r="KBO21" s="126"/>
      <c r="KBP21" s="126"/>
      <c r="KBQ21" s="126"/>
      <c r="KBR21" s="126"/>
      <c r="KBS21" s="126"/>
      <c r="KBT21" s="126"/>
      <c r="KBU21" s="126"/>
      <c r="KBV21" s="126"/>
      <c r="KBW21" s="126"/>
      <c r="KBX21" s="126"/>
      <c r="KBY21" s="126"/>
      <c r="KBZ21" s="126"/>
      <c r="KCA21" s="126"/>
      <c r="KCB21" s="126"/>
      <c r="KCC21" s="126"/>
      <c r="KCD21" s="126"/>
      <c r="KCE21" s="126"/>
      <c r="KCF21" s="126"/>
      <c r="KCG21" s="126"/>
      <c r="KCH21" s="126"/>
      <c r="KCI21" s="126"/>
      <c r="KCJ21" s="126"/>
      <c r="KCK21" s="126"/>
      <c r="KCL21" s="126"/>
      <c r="KCM21" s="126"/>
      <c r="KCN21" s="126"/>
      <c r="KCO21" s="126"/>
      <c r="KCP21" s="126"/>
      <c r="KCQ21" s="126"/>
      <c r="KCR21" s="126"/>
      <c r="KCS21" s="126"/>
      <c r="KCT21" s="126"/>
      <c r="KCU21" s="126"/>
      <c r="KCV21" s="126"/>
      <c r="KCW21" s="126"/>
      <c r="KCX21" s="126"/>
      <c r="KCY21" s="126"/>
      <c r="KCZ21" s="126"/>
      <c r="KDA21" s="126"/>
      <c r="KDB21" s="126"/>
      <c r="KDC21" s="126"/>
      <c r="KDD21" s="126"/>
      <c r="KDE21" s="126"/>
      <c r="KDF21" s="126"/>
      <c r="KDG21" s="126"/>
      <c r="KDH21" s="126"/>
      <c r="KDI21" s="126"/>
      <c r="KDJ21" s="126"/>
      <c r="KDK21" s="126"/>
      <c r="KDL21" s="126"/>
      <c r="KDM21" s="126"/>
      <c r="KDN21" s="126"/>
      <c r="KDO21" s="126"/>
      <c r="KDP21" s="126"/>
      <c r="KDQ21" s="126"/>
      <c r="KDR21" s="126"/>
      <c r="KDS21" s="126"/>
      <c r="KDT21" s="126"/>
      <c r="KDU21" s="126"/>
      <c r="KDV21" s="126"/>
      <c r="KDW21" s="126"/>
      <c r="KDX21" s="126"/>
      <c r="KDY21" s="126"/>
      <c r="KDZ21" s="126"/>
      <c r="KEA21" s="126"/>
      <c r="KEB21" s="126"/>
      <c r="KEC21" s="126"/>
      <c r="KED21" s="126"/>
      <c r="KEE21" s="126"/>
      <c r="KEF21" s="126"/>
      <c r="KEG21" s="126"/>
      <c r="KEH21" s="126"/>
      <c r="KEI21" s="126"/>
      <c r="KEJ21" s="126"/>
      <c r="KEK21" s="126"/>
      <c r="KEL21" s="126"/>
      <c r="KEM21" s="126"/>
      <c r="KEN21" s="126"/>
      <c r="KEO21" s="126"/>
      <c r="KEP21" s="126"/>
      <c r="KEQ21" s="126"/>
      <c r="KER21" s="126"/>
      <c r="KES21" s="126"/>
      <c r="KET21" s="126"/>
      <c r="KEU21" s="126"/>
      <c r="KEV21" s="126"/>
      <c r="KEW21" s="126"/>
      <c r="KEX21" s="126"/>
      <c r="KEY21" s="126"/>
      <c r="KEZ21" s="126"/>
      <c r="KFA21" s="126"/>
      <c r="KFB21" s="126"/>
      <c r="KFC21" s="126"/>
      <c r="KFD21" s="126"/>
      <c r="KFE21" s="126"/>
      <c r="KFF21" s="126"/>
      <c r="KFG21" s="126"/>
      <c r="KFH21" s="126"/>
      <c r="KFI21" s="126"/>
      <c r="KFJ21" s="126"/>
      <c r="KFK21" s="126"/>
      <c r="KFL21" s="126"/>
      <c r="KFM21" s="126"/>
      <c r="KFN21" s="126"/>
      <c r="KFO21" s="126"/>
      <c r="KFP21" s="126"/>
      <c r="KFQ21" s="126"/>
      <c r="KFR21" s="126"/>
      <c r="KFS21" s="126"/>
      <c r="KFT21" s="126"/>
      <c r="KFU21" s="126"/>
      <c r="KFV21" s="126"/>
      <c r="KFW21" s="126"/>
      <c r="KFX21" s="126"/>
      <c r="KFY21" s="126"/>
      <c r="KFZ21" s="126"/>
      <c r="KGA21" s="126"/>
      <c r="KGB21" s="126"/>
      <c r="KGC21" s="126"/>
      <c r="KGD21" s="126"/>
      <c r="KGE21" s="126"/>
      <c r="KGF21" s="126"/>
      <c r="KGG21" s="126"/>
      <c r="KGH21" s="126"/>
      <c r="KGI21" s="126"/>
      <c r="KGJ21" s="126"/>
      <c r="KGK21" s="126"/>
      <c r="KGL21" s="126"/>
      <c r="KGM21" s="126"/>
      <c r="KGN21" s="126"/>
      <c r="KGO21" s="126"/>
      <c r="KGP21" s="126"/>
      <c r="KGQ21" s="126"/>
      <c r="KGR21" s="126"/>
      <c r="KGS21" s="126"/>
      <c r="KGT21" s="126"/>
      <c r="KGU21" s="126"/>
      <c r="KGV21" s="126"/>
      <c r="KGW21" s="126"/>
      <c r="KGX21" s="126"/>
      <c r="KGY21" s="126"/>
      <c r="KGZ21" s="126"/>
      <c r="KHA21" s="126"/>
      <c r="KHB21" s="126"/>
      <c r="KHC21" s="126"/>
      <c r="KHD21" s="126"/>
      <c r="KHE21" s="126"/>
      <c r="KHF21" s="126"/>
      <c r="KHG21" s="126"/>
      <c r="KHH21" s="126"/>
      <c r="KHI21" s="126"/>
      <c r="KHJ21" s="126"/>
      <c r="KHK21" s="126"/>
      <c r="KHL21" s="126"/>
      <c r="KHM21" s="126"/>
      <c r="KHN21" s="126"/>
      <c r="KHO21" s="126"/>
      <c r="KHP21" s="126"/>
      <c r="KHQ21" s="126"/>
      <c r="KHR21" s="126"/>
      <c r="KHS21" s="126"/>
      <c r="KHT21" s="126"/>
      <c r="KHU21" s="126"/>
      <c r="KHV21" s="126"/>
      <c r="KHW21" s="126"/>
      <c r="KHX21" s="126"/>
      <c r="KHY21" s="126"/>
      <c r="KHZ21" s="126"/>
      <c r="KIA21" s="126"/>
      <c r="KIB21" s="126"/>
      <c r="KIC21" s="126"/>
      <c r="KID21" s="126"/>
      <c r="KIE21" s="126"/>
      <c r="KIF21" s="126"/>
      <c r="KIG21" s="126"/>
      <c r="KIH21" s="126"/>
      <c r="KII21" s="126"/>
      <c r="KIJ21" s="126"/>
      <c r="KIK21" s="126"/>
      <c r="KIL21" s="126"/>
      <c r="KIM21" s="126"/>
      <c r="KIN21" s="126"/>
      <c r="KIO21" s="126"/>
      <c r="KIP21" s="126"/>
      <c r="KIQ21" s="126"/>
      <c r="KIR21" s="126"/>
      <c r="KIS21" s="126"/>
      <c r="KIT21" s="126"/>
      <c r="KIU21" s="126"/>
      <c r="KIV21" s="126"/>
      <c r="KIW21" s="126"/>
      <c r="KIX21" s="126"/>
      <c r="KIY21" s="126"/>
      <c r="KIZ21" s="126"/>
      <c r="KJA21" s="126"/>
      <c r="KJB21" s="126"/>
      <c r="KJC21" s="126"/>
      <c r="KJD21" s="126"/>
      <c r="KJE21" s="126"/>
      <c r="KJF21" s="126"/>
      <c r="KJG21" s="126"/>
      <c r="KJH21" s="126"/>
      <c r="KJI21" s="126"/>
      <c r="KJJ21" s="126"/>
      <c r="KJK21" s="126"/>
      <c r="KJL21" s="126"/>
      <c r="KJM21" s="126"/>
      <c r="KJN21" s="126"/>
      <c r="KJO21" s="126"/>
      <c r="KJP21" s="126"/>
      <c r="KJQ21" s="126"/>
      <c r="KJR21" s="126"/>
      <c r="KJS21" s="126"/>
      <c r="KJT21" s="126"/>
      <c r="KJU21" s="126"/>
      <c r="KJV21" s="126"/>
      <c r="KJW21" s="126"/>
      <c r="KJX21" s="126"/>
      <c r="KJY21" s="126"/>
      <c r="KJZ21" s="126"/>
      <c r="KKA21" s="126"/>
      <c r="KKB21" s="126"/>
      <c r="KKC21" s="126"/>
      <c r="KKD21" s="126"/>
      <c r="KKE21" s="126"/>
      <c r="KKF21" s="126"/>
      <c r="KKG21" s="126"/>
      <c r="KKH21" s="126"/>
      <c r="KKI21" s="126"/>
      <c r="KKJ21" s="126"/>
      <c r="KKK21" s="126"/>
      <c r="KKL21" s="126"/>
      <c r="KKM21" s="126"/>
      <c r="KKN21" s="126"/>
      <c r="KKO21" s="126"/>
      <c r="KKP21" s="126"/>
      <c r="KKQ21" s="126"/>
      <c r="KKR21" s="126"/>
      <c r="KKS21" s="126"/>
      <c r="KKT21" s="126"/>
      <c r="KKU21" s="126"/>
      <c r="KKV21" s="126"/>
      <c r="KKW21" s="126"/>
      <c r="KKX21" s="126"/>
      <c r="KKY21" s="126"/>
      <c r="KKZ21" s="126"/>
      <c r="KLA21" s="126"/>
      <c r="KLB21" s="126"/>
      <c r="KLC21" s="126"/>
      <c r="KLD21" s="126"/>
      <c r="KLE21" s="126"/>
      <c r="KLF21" s="126"/>
      <c r="KLG21" s="126"/>
      <c r="KLH21" s="126"/>
      <c r="KLI21" s="126"/>
      <c r="KLJ21" s="126"/>
      <c r="KLK21" s="126"/>
      <c r="KLL21" s="126"/>
      <c r="KLM21" s="126"/>
      <c r="KLN21" s="126"/>
      <c r="KLO21" s="126"/>
      <c r="KLP21" s="126"/>
      <c r="KLQ21" s="126"/>
      <c r="KLR21" s="126"/>
      <c r="KLS21" s="126"/>
      <c r="KLT21" s="126"/>
      <c r="KLU21" s="126"/>
      <c r="KLV21" s="126"/>
      <c r="KLW21" s="126"/>
      <c r="KLX21" s="126"/>
      <c r="KLY21" s="126"/>
      <c r="KLZ21" s="126"/>
      <c r="KMA21" s="126"/>
      <c r="KMB21" s="126"/>
      <c r="KMC21" s="126"/>
      <c r="KMD21" s="126"/>
      <c r="KME21" s="126"/>
      <c r="KMF21" s="126"/>
      <c r="KMG21" s="126"/>
      <c r="KMH21" s="126"/>
      <c r="KMI21" s="126"/>
      <c r="KMJ21" s="126"/>
      <c r="KMK21" s="126"/>
      <c r="KML21" s="126"/>
      <c r="KMM21" s="126"/>
      <c r="KMN21" s="126"/>
      <c r="KMO21" s="126"/>
      <c r="KMP21" s="126"/>
      <c r="KMQ21" s="126"/>
      <c r="KMR21" s="126"/>
      <c r="KMS21" s="126"/>
      <c r="KMT21" s="126"/>
      <c r="KMU21" s="126"/>
      <c r="KMV21" s="126"/>
      <c r="KMW21" s="126"/>
      <c r="KMX21" s="126"/>
      <c r="KMY21" s="126"/>
      <c r="KMZ21" s="126"/>
      <c r="KNA21" s="126"/>
      <c r="KNB21" s="126"/>
      <c r="KNC21" s="126"/>
      <c r="KND21" s="126"/>
      <c r="KNE21" s="126"/>
      <c r="KNF21" s="126"/>
      <c r="KNG21" s="126"/>
      <c r="KNH21" s="126"/>
      <c r="KNI21" s="126"/>
      <c r="KNJ21" s="126"/>
      <c r="KNK21" s="126"/>
      <c r="KNL21" s="126"/>
      <c r="KNM21" s="126"/>
      <c r="KNN21" s="126"/>
      <c r="KNO21" s="126"/>
      <c r="KNP21" s="126"/>
      <c r="KNQ21" s="126"/>
      <c r="KNR21" s="126"/>
      <c r="KNS21" s="126"/>
      <c r="KNT21" s="126"/>
      <c r="KNU21" s="126"/>
      <c r="KNV21" s="126"/>
      <c r="KNW21" s="126"/>
      <c r="KNX21" s="126"/>
      <c r="KNY21" s="126"/>
      <c r="KNZ21" s="126"/>
      <c r="KOA21" s="126"/>
      <c r="KOB21" s="126"/>
      <c r="KOC21" s="126"/>
      <c r="KOD21" s="126"/>
      <c r="KOE21" s="126"/>
      <c r="KOF21" s="126"/>
      <c r="KOG21" s="126"/>
      <c r="KOH21" s="126"/>
      <c r="KOI21" s="126"/>
      <c r="KOJ21" s="126"/>
      <c r="KOK21" s="126"/>
      <c r="KOL21" s="126"/>
      <c r="KOM21" s="126"/>
      <c r="KON21" s="126"/>
      <c r="KOO21" s="126"/>
      <c r="KOP21" s="126"/>
      <c r="KOQ21" s="126"/>
      <c r="KOR21" s="126"/>
      <c r="KOS21" s="126"/>
      <c r="KOT21" s="126"/>
      <c r="KOU21" s="126"/>
      <c r="KOV21" s="126"/>
      <c r="KOW21" s="126"/>
      <c r="KOX21" s="126"/>
      <c r="KOY21" s="126"/>
      <c r="KOZ21" s="126"/>
      <c r="KPA21" s="126"/>
      <c r="KPB21" s="126"/>
      <c r="KPC21" s="126"/>
      <c r="KPD21" s="126"/>
      <c r="KPE21" s="126"/>
      <c r="KPF21" s="126"/>
      <c r="KPG21" s="126"/>
      <c r="KPH21" s="126"/>
      <c r="KPI21" s="126"/>
      <c r="KPJ21" s="126"/>
      <c r="KPK21" s="126"/>
      <c r="KPL21" s="126"/>
      <c r="KPM21" s="126"/>
      <c r="KPN21" s="126"/>
      <c r="KPO21" s="126"/>
      <c r="KPP21" s="126"/>
      <c r="KPQ21" s="126"/>
      <c r="KPR21" s="126"/>
      <c r="KPS21" s="126"/>
      <c r="KPT21" s="126"/>
      <c r="KPU21" s="126"/>
      <c r="KPV21" s="126"/>
      <c r="KPW21" s="126"/>
      <c r="KPX21" s="126"/>
      <c r="KPY21" s="126"/>
      <c r="KPZ21" s="126"/>
      <c r="KQA21" s="126"/>
      <c r="KQB21" s="126"/>
      <c r="KQC21" s="126"/>
      <c r="KQD21" s="126"/>
      <c r="KQE21" s="126"/>
      <c r="KQF21" s="126"/>
      <c r="KQG21" s="126"/>
      <c r="KQH21" s="126"/>
      <c r="KQI21" s="126"/>
      <c r="KQJ21" s="126"/>
      <c r="KQK21" s="126"/>
      <c r="KQL21" s="126"/>
      <c r="KQM21" s="126"/>
      <c r="KQN21" s="126"/>
      <c r="KQO21" s="126"/>
      <c r="KQP21" s="126"/>
      <c r="KQQ21" s="126"/>
      <c r="KQR21" s="126"/>
      <c r="KQS21" s="126"/>
      <c r="KQT21" s="126"/>
      <c r="KQU21" s="126"/>
      <c r="KQV21" s="126"/>
      <c r="KQW21" s="126"/>
      <c r="KQX21" s="126"/>
      <c r="KQY21" s="126"/>
      <c r="KQZ21" s="126"/>
      <c r="KRA21" s="126"/>
      <c r="KRB21" s="126"/>
      <c r="KRC21" s="126"/>
      <c r="KRD21" s="126"/>
      <c r="KRE21" s="126"/>
      <c r="KRF21" s="126"/>
      <c r="KRG21" s="126"/>
      <c r="KRH21" s="126"/>
      <c r="KRI21" s="126"/>
      <c r="KRJ21" s="126"/>
      <c r="KRK21" s="126"/>
      <c r="KRL21" s="126"/>
      <c r="KRM21" s="126"/>
      <c r="KRN21" s="126"/>
      <c r="KRO21" s="126"/>
      <c r="KRP21" s="126"/>
      <c r="KRQ21" s="126"/>
      <c r="KRR21" s="126"/>
      <c r="KRS21" s="126"/>
      <c r="KRT21" s="126"/>
      <c r="KRU21" s="126"/>
      <c r="KRV21" s="126"/>
      <c r="KRW21" s="126"/>
      <c r="KRX21" s="126"/>
      <c r="KRY21" s="126"/>
      <c r="KRZ21" s="126"/>
      <c r="KSA21" s="126"/>
      <c r="KSB21" s="126"/>
      <c r="KSC21" s="126"/>
      <c r="KSD21" s="126"/>
      <c r="KSE21" s="126"/>
      <c r="KSF21" s="126"/>
      <c r="KSG21" s="126"/>
      <c r="KSH21" s="126"/>
      <c r="KSI21" s="126"/>
      <c r="KSJ21" s="126"/>
      <c r="KSK21" s="126"/>
      <c r="KSL21" s="126"/>
      <c r="KSM21" s="126"/>
      <c r="KSN21" s="126"/>
      <c r="KSO21" s="126"/>
      <c r="KSP21" s="126"/>
      <c r="KSQ21" s="126"/>
      <c r="KSR21" s="126"/>
      <c r="KSS21" s="126"/>
      <c r="KST21" s="126"/>
      <c r="KSU21" s="126"/>
      <c r="KSV21" s="126"/>
      <c r="KSW21" s="126"/>
      <c r="KSX21" s="126"/>
      <c r="KSY21" s="126"/>
      <c r="KSZ21" s="126"/>
      <c r="KTA21" s="126"/>
      <c r="KTB21" s="126"/>
      <c r="KTC21" s="126"/>
      <c r="KTD21" s="126"/>
      <c r="KTE21" s="126"/>
      <c r="KTF21" s="126"/>
      <c r="KTG21" s="126"/>
      <c r="KTH21" s="126"/>
      <c r="KTI21" s="126"/>
      <c r="KTJ21" s="126"/>
      <c r="KTK21" s="126"/>
      <c r="KTL21" s="126"/>
      <c r="KTM21" s="126"/>
      <c r="KTN21" s="126"/>
      <c r="KTO21" s="126"/>
      <c r="KTP21" s="126"/>
      <c r="KTQ21" s="126"/>
      <c r="KTR21" s="126"/>
      <c r="KTS21" s="126"/>
      <c r="KTT21" s="126"/>
      <c r="KTU21" s="126"/>
      <c r="KTV21" s="126"/>
      <c r="KTW21" s="126"/>
      <c r="KTX21" s="126"/>
      <c r="KTY21" s="126"/>
      <c r="KTZ21" s="126"/>
      <c r="KUA21" s="126"/>
      <c r="KUB21" s="126"/>
      <c r="KUC21" s="126"/>
      <c r="KUD21" s="126"/>
      <c r="KUE21" s="126"/>
      <c r="KUF21" s="126"/>
      <c r="KUG21" s="126"/>
      <c r="KUH21" s="126"/>
      <c r="KUI21" s="126"/>
      <c r="KUJ21" s="126"/>
      <c r="KUK21" s="126"/>
      <c r="KUL21" s="126"/>
      <c r="KUM21" s="126"/>
      <c r="KUN21" s="126"/>
      <c r="KUO21" s="126"/>
      <c r="KUP21" s="126"/>
      <c r="KUQ21" s="126"/>
      <c r="KUR21" s="126"/>
      <c r="KUS21" s="126"/>
      <c r="KUT21" s="126"/>
      <c r="KUU21" s="126"/>
      <c r="KUV21" s="126"/>
      <c r="KUW21" s="126"/>
      <c r="KUX21" s="126"/>
      <c r="KUY21" s="126"/>
      <c r="KUZ21" s="126"/>
      <c r="KVA21" s="126"/>
      <c r="KVB21" s="126"/>
      <c r="KVC21" s="126"/>
      <c r="KVD21" s="126"/>
      <c r="KVE21" s="126"/>
      <c r="KVF21" s="126"/>
      <c r="KVG21" s="126"/>
      <c r="KVH21" s="126"/>
      <c r="KVI21" s="126"/>
      <c r="KVJ21" s="126"/>
      <c r="KVK21" s="126"/>
      <c r="KVL21" s="126"/>
      <c r="KVM21" s="126"/>
      <c r="KVN21" s="126"/>
      <c r="KVO21" s="126"/>
      <c r="KVP21" s="126"/>
      <c r="KVQ21" s="126"/>
      <c r="KVR21" s="126"/>
      <c r="KVS21" s="126"/>
      <c r="KVT21" s="126"/>
      <c r="KVU21" s="126"/>
      <c r="KVV21" s="126"/>
      <c r="KVW21" s="126"/>
      <c r="KVX21" s="126"/>
      <c r="KVY21" s="126"/>
      <c r="KVZ21" s="126"/>
      <c r="KWA21" s="126"/>
      <c r="KWB21" s="126"/>
      <c r="KWC21" s="126"/>
      <c r="KWD21" s="126"/>
      <c r="KWE21" s="126"/>
      <c r="KWF21" s="126"/>
      <c r="KWG21" s="126"/>
      <c r="KWH21" s="126"/>
      <c r="KWI21" s="126"/>
      <c r="KWJ21" s="126"/>
      <c r="KWK21" s="126"/>
      <c r="KWL21" s="126"/>
      <c r="KWM21" s="126"/>
      <c r="KWN21" s="126"/>
      <c r="KWO21" s="126"/>
      <c r="KWP21" s="126"/>
      <c r="KWQ21" s="126"/>
      <c r="KWR21" s="126"/>
      <c r="KWS21" s="126"/>
      <c r="KWT21" s="126"/>
      <c r="KWU21" s="126"/>
      <c r="KWV21" s="126"/>
      <c r="KWW21" s="126"/>
      <c r="KWX21" s="126"/>
      <c r="KWY21" s="126"/>
      <c r="KWZ21" s="126"/>
      <c r="KXA21" s="126"/>
      <c r="KXB21" s="126"/>
      <c r="KXC21" s="126"/>
      <c r="KXD21" s="126"/>
      <c r="KXE21" s="126"/>
      <c r="KXF21" s="126"/>
      <c r="KXG21" s="126"/>
      <c r="KXH21" s="126"/>
      <c r="KXI21" s="126"/>
      <c r="KXJ21" s="126"/>
      <c r="KXK21" s="126"/>
      <c r="KXL21" s="126"/>
      <c r="KXM21" s="126"/>
      <c r="KXN21" s="126"/>
      <c r="KXO21" s="126"/>
      <c r="KXP21" s="126"/>
      <c r="KXQ21" s="126"/>
      <c r="KXR21" s="126"/>
      <c r="KXS21" s="126"/>
      <c r="KXT21" s="126"/>
      <c r="KXU21" s="126"/>
      <c r="KXV21" s="126"/>
      <c r="KXW21" s="126"/>
      <c r="KXX21" s="126"/>
      <c r="KXY21" s="126"/>
      <c r="KXZ21" s="126"/>
      <c r="KYA21" s="126"/>
      <c r="KYB21" s="126"/>
      <c r="KYC21" s="126"/>
      <c r="KYD21" s="126"/>
      <c r="KYE21" s="126"/>
      <c r="KYF21" s="126"/>
      <c r="KYG21" s="126"/>
      <c r="KYH21" s="126"/>
      <c r="KYI21" s="126"/>
      <c r="KYJ21" s="126"/>
      <c r="KYK21" s="126"/>
      <c r="KYL21" s="126"/>
      <c r="KYM21" s="126"/>
      <c r="KYN21" s="126"/>
      <c r="KYO21" s="126"/>
      <c r="KYP21" s="126"/>
      <c r="KYQ21" s="126"/>
      <c r="KYR21" s="126"/>
      <c r="KYS21" s="126"/>
      <c r="KYT21" s="126"/>
      <c r="KYU21" s="126"/>
      <c r="KYV21" s="126"/>
      <c r="KYW21" s="126"/>
      <c r="KYX21" s="126"/>
      <c r="KYY21" s="126"/>
      <c r="KYZ21" s="126"/>
      <c r="KZA21" s="126"/>
      <c r="KZB21" s="126"/>
      <c r="KZC21" s="126"/>
      <c r="KZD21" s="126"/>
      <c r="KZE21" s="126"/>
      <c r="KZF21" s="126"/>
      <c r="KZG21" s="126"/>
      <c r="KZH21" s="126"/>
      <c r="KZI21" s="126"/>
      <c r="KZJ21" s="126"/>
      <c r="KZK21" s="126"/>
      <c r="KZL21" s="126"/>
      <c r="KZM21" s="126"/>
      <c r="KZN21" s="126"/>
      <c r="KZO21" s="126"/>
      <c r="KZP21" s="126"/>
      <c r="KZQ21" s="126"/>
      <c r="KZR21" s="126"/>
      <c r="KZS21" s="126"/>
      <c r="KZT21" s="126"/>
      <c r="KZU21" s="126"/>
      <c r="KZV21" s="126"/>
      <c r="KZW21" s="126"/>
      <c r="KZX21" s="126"/>
      <c r="KZY21" s="126"/>
      <c r="KZZ21" s="126"/>
      <c r="LAA21" s="126"/>
      <c r="LAB21" s="126"/>
      <c r="LAC21" s="126"/>
      <c r="LAD21" s="126"/>
      <c r="LAE21" s="126"/>
      <c r="LAF21" s="126"/>
      <c r="LAG21" s="126"/>
      <c r="LAH21" s="126"/>
      <c r="LAI21" s="126"/>
      <c r="LAJ21" s="126"/>
      <c r="LAK21" s="126"/>
      <c r="LAL21" s="126"/>
      <c r="LAM21" s="126"/>
      <c r="LAN21" s="126"/>
      <c r="LAO21" s="126"/>
      <c r="LAP21" s="126"/>
      <c r="LAQ21" s="126"/>
      <c r="LAR21" s="126"/>
      <c r="LAS21" s="126"/>
      <c r="LAT21" s="126"/>
      <c r="LAU21" s="126"/>
      <c r="LAV21" s="126"/>
      <c r="LAW21" s="126"/>
      <c r="LAX21" s="126"/>
      <c r="LAY21" s="126"/>
      <c r="LAZ21" s="126"/>
      <c r="LBA21" s="126"/>
      <c r="LBB21" s="126"/>
      <c r="LBC21" s="126"/>
      <c r="LBD21" s="126"/>
      <c r="LBE21" s="126"/>
      <c r="LBF21" s="126"/>
      <c r="LBG21" s="126"/>
      <c r="LBH21" s="126"/>
      <c r="LBI21" s="126"/>
      <c r="LBJ21" s="126"/>
      <c r="LBK21" s="126"/>
      <c r="LBL21" s="126"/>
      <c r="LBM21" s="126"/>
      <c r="LBN21" s="126"/>
      <c r="LBO21" s="126"/>
      <c r="LBP21" s="126"/>
      <c r="LBQ21" s="126"/>
      <c r="LBR21" s="126"/>
      <c r="LBS21" s="126"/>
      <c r="LBT21" s="126"/>
      <c r="LBU21" s="126"/>
      <c r="LBV21" s="126"/>
      <c r="LBW21" s="126"/>
      <c r="LBX21" s="126"/>
      <c r="LBY21" s="126"/>
      <c r="LBZ21" s="126"/>
      <c r="LCA21" s="126"/>
      <c r="LCB21" s="126"/>
      <c r="LCC21" s="126"/>
      <c r="LCD21" s="126"/>
      <c r="LCE21" s="126"/>
      <c r="LCF21" s="126"/>
      <c r="LCG21" s="126"/>
      <c r="LCH21" s="126"/>
      <c r="LCI21" s="126"/>
      <c r="LCJ21" s="126"/>
      <c r="LCK21" s="126"/>
      <c r="LCL21" s="126"/>
      <c r="LCM21" s="126"/>
      <c r="LCN21" s="126"/>
      <c r="LCO21" s="126"/>
      <c r="LCP21" s="126"/>
      <c r="LCQ21" s="126"/>
      <c r="LCR21" s="126"/>
      <c r="LCS21" s="126"/>
      <c r="LCT21" s="126"/>
      <c r="LCU21" s="126"/>
      <c r="LCV21" s="126"/>
      <c r="LCW21" s="126"/>
      <c r="LCX21" s="126"/>
      <c r="LCY21" s="126"/>
      <c r="LCZ21" s="126"/>
      <c r="LDA21" s="126"/>
      <c r="LDB21" s="126"/>
      <c r="LDC21" s="126"/>
      <c r="LDD21" s="126"/>
      <c r="LDE21" s="126"/>
      <c r="LDF21" s="126"/>
      <c r="LDG21" s="126"/>
      <c r="LDH21" s="126"/>
      <c r="LDI21" s="126"/>
      <c r="LDJ21" s="126"/>
      <c r="LDK21" s="126"/>
      <c r="LDL21" s="126"/>
      <c r="LDM21" s="126"/>
      <c r="LDN21" s="126"/>
      <c r="LDO21" s="126"/>
      <c r="LDP21" s="126"/>
      <c r="LDQ21" s="126"/>
      <c r="LDR21" s="126"/>
      <c r="LDS21" s="126"/>
      <c r="LDT21" s="126"/>
      <c r="LDU21" s="126"/>
      <c r="LDV21" s="126"/>
      <c r="LDW21" s="126"/>
      <c r="LDX21" s="126"/>
      <c r="LDY21" s="126"/>
      <c r="LDZ21" s="126"/>
      <c r="LEA21" s="126"/>
      <c r="LEB21" s="126"/>
      <c r="LEC21" s="126"/>
      <c r="LED21" s="126"/>
      <c r="LEE21" s="126"/>
      <c r="LEF21" s="126"/>
      <c r="LEG21" s="126"/>
      <c r="LEH21" s="126"/>
      <c r="LEI21" s="126"/>
      <c r="LEJ21" s="126"/>
      <c r="LEK21" s="126"/>
      <c r="LEL21" s="126"/>
      <c r="LEM21" s="126"/>
      <c r="LEN21" s="126"/>
      <c r="LEO21" s="126"/>
      <c r="LEP21" s="126"/>
      <c r="LEQ21" s="126"/>
      <c r="LER21" s="126"/>
      <c r="LES21" s="126"/>
      <c r="LET21" s="126"/>
      <c r="LEU21" s="126"/>
      <c r="LEV21" s="126"/>
      <c r="LEW21" s="126"/>
      <c r="LEX21" s="126"/>
      <c r="LEY21" s="126"/>
      <c r="LEZ21" s="126"/>
      <c r="LFA21" s="126"/>
      <c r="LFB21" s="126"/>
      <c r="LFC21" s="126"/>
      <c r="LFD21" s="126"/>
      <c r="LFE21" s="126"/>
      <c r="LFF21" s="126"/>
      <c r="LFG21" s="126"/>
      <c r="LFH21" s="126"/>
      <c r="LFI21" s="126"/>
      <c r="LFJ21" s="126"/>
      <c r="LFK21" s="126"/>
      <c r="LFL21" s="126"/>
      <c r="LFM21" s="126"/>
      <c r="LFN21" s="126"/>
      <c r="LFO21" s="126"/>
      <c r="LFP21" s="126"/>
      <c r="LFQ21" s="126"/>
      <c r="LFR21" s="126"/>
      <c r="LFS21" s="126"/>
      <c r="LFT21" s="126"/>
      <c r="LFU21" s="126"/>
      <c r="LFV21" s="126"/>
      <c r="LFW21" s="126"/>
      <c r="LFX21" s="126"/>
      <c r="LFY21" s="126"/>
      <c r="LFZ21" s="126"/>
      <c r="LGA21" s="126"/>
      <c r="LGB21" s="126"/>
      <c r="LGC21" s="126"/>
      <c r="LGD21" s="126"/>
      <c r="LGE21" s="126"/>
      <c r="LGF21" s="126"/>
      <c r="LGG21" s="126"/>
      <c r="LGH21" s="126"/>
      <c r="LGI21" s="126"/>
      <c r="LGJ21" s="126"/>
      <c r="LGK21" s="126"/>
      <c r="LGL21" s="126"/>
      <c r="LGM21" s="126"/>
      <c r="LGN21" s="126"/>
      <c r="LGO21" s="126"/>
      <c r="LGP21" s="126"/>
      <c r="LGQ21" s="126"/>
      <c r="LGR21" s="126"/>
      <c r="LGS21" s="126"/>
      <c r="LGT21" s="126"/>
      <c r="LGU21" s="126"/>
      <c r="LGV21" s="126"/>
      <c r="LGW21" s="126"/>
      <c r="LGX21" s="126"/>
      <c r="LGY21" s="126"/>
      <c r="LGZ21" s="126"/>
      <c r="LHA21" s="126"/>
      <c r="LHB21" s="126"/>
      <c r="LHC21" s="126"/>
      <c r="LHD21" s="126"/>
      <c r="LHE21" s="126"/>
      <c r="LHF21" s="126"/>
      <c r="LHG21" s="126"/>
      <c r="LHH21" s="126"/>
      <c r="LHI21" s="126"/>
      <c r="LHJ21" s="126"/>
      <c r="LHK21" s="126"/>
      <c r="LHL21" s="126"/>
      <c r="LHM21" s="126"/>
      <c r="LHN21" s="126"/>
      <c r="LHO21" s="126"/>
      <c r="LHP21" s="126"/>
      <c r="LHQ21" s="126"/>
      <c r="LHR21" s="126"/>
      <c r="LHS21" s="126"/>
      <c r="LHT21" s="126"/>
      <c r="LHU21" s="126"/>
      <c r="LHV21" s="126"/>
      <c r="LHW21" s="126"/>
      <c r="LHX21" s="126"/>
      <c r="LHY21" s="126"/>
      <c r="LHZ21" s="126"/>
      <c r="LIA21" s="126"/>
      <c r="LIB21" s="126"/>
      <c r="LIC21" s="126"/>
      <c r="LID21" s="126"/>
      <c r="LIE21" s="126"/>
      <c r="LIF21" s="126"/>
      <c r="LIG21" s="126"/>
      <c r="LIH21" s="126"/>
      <c r="LII21" s="126"/>
      <c r="LIJ21" s="126"/>
      <c r="LIK21" s="126"/>
      <c r="LIL21" s="126"/>
      <c r="LIM21" s="126"/>
      <c r="LIN21" s="126"/>
      <c r="LIO21" s="126"/>
      <c r="LIP21" s="126"/>
      <c r="LIQ21" s="126"/>
      <c r="LIR21" s="126"/>
      <c r="LIS21" s="126"/>
      <c r="LIT21" s="126"/>
      <c r="LIU21" s="126"/>
      <c r="LIV21" s="126"/>
      <c r="LIW21" s="126"/>
      <c r="LIX21" s="126"/>
      <c r="LIY21" s="126"/>
      <c r="LIZ21" s="126"/>
      <c r="LJA21" s="126"/>
      <c r="LJB21" s="126"/>
      <c r="LJC21" s="126"/>
      <c r="LJD21" s="126"/>
      <c r="LJE21" s="126"/>
      <c r="LJF21" s="126"/>
      <c r="LJG21" s="126"/>
      <c r="LJH21" s="126"/>
      <c r="LJI21" s="126"/>
      <c r="LJJ21" s="126"/>
      <c r="LJK21" s="126"/>
      <c r="LJL21" s="126"/>
      <c r="LJM21" s="126"/>
      <c r="LJN21" s="126"/>
      <c r="LJO21" s="126"/>
      <c r="LJP21" s="126"/>
      <c r="LJQ21" s="126"/>
      <c r="LJR21" s="126"/>
      <c r="LJS21" s="126"/>
      <c r="LJT21" s="126"/>
      <c r="LJU21" s="126"/>
      <c r="LJV21" s="126"/>
      <c r="LJW21" s="126"/>
      <c r="LJX21" s="126"/>
      <c r="LJY21" s="126"/>
      <c r="LJZ21" s="126"/>
      <c r="LKA21" s="126"/>
      <c r="LKB21" s="126"/>
      <c r="LKC21" s="126"/>
      <c r="LKD21" s="126"/>
      <c r="LKE21" s="126"/>
      <c r="LKF21" s="126"/>
      <c r="LKG21" s="126"/>
      <c r="LKH21" s="126"/>
      <c r="LKI21" s="126"/>
      <c r="LKJ21" s="126"/>
      <c r="LKK21" s="126"/>
      <c r="LKL21" s="126"/>
      <c r="LKM21" s="126"/>
      <c r="LKN21" s="126"/>
      <c r="LKO21" s="126"/>
      <c r="LKP21" s="126"/>
      <c r="LKQ21" s="126"/>
      <c r="LKR21" s="126"/>
      <c r="LKS21" s="126"/>
      <c r="LKT21" s="126"/>
      <c r="LKU21" s="126"/>
      <c r="LKV21" s="126"/>
      <c r="LKW21" s="126"/>
      <c r="LKX21" s="126"/>
      <c r="LKY21" s="126"/>
      <c r="LKZ21" s="126"/>
      <c r="LLA21" s="126"/>
      <c r="LLB21" s="126"/>
      <c r="LLC21" s="126"/>
      <c r="LLD21" s="126"/>
      <c r="LLE21" s="126"/>
      <c r="LLF21" s="126"/>
      <c r="LLG21" s="126"/>
      <c r="LLH21" s="126"/>
      <c r="LLI21" s="126"/>
      <c r="LLJ21" s="126"/>
      <c r="LLK21" s="126"/>
      <c r="LLL21" s="126"/>
      <c r="LLM21" s="126"/>
      <c r="LLN21" s="126"/>
      <c r="LLO21" s="126"/>
      <c r="LLP21" s="126"/>
      <c r="LLQ21" s="126"/>
      <c r="LLR21" s="126"/>
      <c r="LLS21" s="126"/>
      <c r="LLT21" s="126"/>
      <c r="LLU21" s="126"/>
      <c r="LLV21" s="126"/>
      <c r="LLW21" s="126"/>
      <c r="LLX21" s="126"/>
      <c r="LLY21" s="126"/>
      <c r="LLZ21" s="126"/>
      <c r="LMA21" s="126"/>
      <c r="LMB21" s="126"/>
      <c r="LMC21" s="126"/>
      <c r="LMD21" s="126"/>
      <c r="LME21" s="126"/>
      <c r="LMF21" s="126"/>
      <c r="LMG21" s="126"/>
      <c r="LMH21" s="126"/>
      <c r="LMI21" s="126"/>
      <c r="LMJ21" s="126"/>
      <c r="LMK21" s="126"/>
      <c r="LML21" s="126"/>
      <c r="LMM21" s="126"/>
      <c r="LMN21" s="126"/>
      <c r="LMO21" s="126"/>
      <c r="LMP21" s="126"/>
      <c r="LMQ21" s="126"/>
      <c r="LMR21" s="126"/>
      <c r="LMS21" s="126"/>
      <c r="LMT21" s="126"/>
      <c r="LMU21" s="126"/>
      <c r="LMV21" s="126"/>
      <c r="LMW21" s="126"/>
      <c r="LMX21" s="126"/>
      <c r="LMY21" s="126"/>
      <c r="LMZ21" s="126"/>
      <c r="LNA21" s="126"/>
      <c r="LNB21" s="126"/>
      <c r="LNC21" s="126"/>
      <c r="LND21" s="126"/>
      <c r="LNE21" s="126"/>
      <c r="LNF21" s="126"/>
      <c r="LNG21" s="126"/>
      <c r="LNH21" s="126"/>
      <c r="LNI21" s="126"/>
      <c r="LNJ21" s="126"/>
      <c r="LNK21" s="126"/>
      <c r="LNL21" s="126"/>
      <c r="LNM21" s="126"/>
      <c r="LNN21" s="126"/>
      <c r="LNO21" s="126"/>
      <c r="LNP21" s="126"/>
      <c r="LNQ21" s="126"/>
      <c r="LNR21" s="126"/>
      <c r="LNS21" s="126"/>
      <c r="LNT21" s="126"/>
      <c r="LNU21" s="126"/>
      <c r="LNV21" s="126"/>
      <c r="LNW21" s="126"/>
      <c r="LNX21" s="126"/>
      <c r="LNY21" s="126"/>
      <c r="LNZ21" s="126"/>
      <c r="LOA21" s="126"/>
      <c r="LOB21" s="126"/>
      <c r="LOC21" s="126"/>
      <c r="LOD21" s="126"/>
      <c r="LOE21" s="126"/>
      <c r="LOF21" s="126"/>
      <c r="LOG21" s="126"/>
      <c r="LOH21" s="126"/>
      <c r="LOI21" s="126"/>
      <c r="LOJ21" s="126"/>
      <c r="LOK21" s="126"/>
      <c r="LOL21" s="126"/>
      <c r="LOM21" s="126"/>
      <c r="LON21" s="126"/>
      <c r="LOO21" s="126"/>
      <c r="LOP21" s="126"/>
      <c r="LOQ21" s="126"/>
      <c r="LOR21" s="126"/>
      <c r="LOS21" s="126"/>
      <c r="LOT21" s="126"/>
      <c r="LOU21" s="126"/>
      <c r="LOV21" s="126"/>
      <c r="LOW21" s="126"/>
      <c r="LOX21" s="126"/>
      <c r="LOY21" s="126"/>
      <c r="LOZ21" s="126"/>
      <c r="LPA21" s="126"/>
      <c r="LPB21" s="126"/>
      <c r="LPC21" s="126"/>
      <c r="LPD21" s="126"/>
      <c r="LPE21" s="126"/>
      <c r="LPF21" s="126"/>
      <c r="LPG21" s="126"/>
      <c r="LPH21" s="126"/>
      <c r="LPI21" s="126"/>
      <c r="LPJ21" s="126"/>
      <c r="LPK21" s="126"/>
      <c r="LPL21" s="126"/>
      <c r="LPM21" s="126"/>
      <c r="LPN21" s="126"/>
      <c r="LPO21" s="126"/>
      <c r="LPP21" s="126"/>
      <c r="LPQ21" s="126"/>
      <c r="LPR21" s="126"/>
      <c r="LPS21" s="126"/>
      <c r="LPT21" s="126"/>
      <c r="LPU21" s="126"/>
      <c r="LPV21" s="126"/>
      <c r="LPW21" s="126"/>
      <c r="LPX21" s="126"/>
      <c r="LPY21" s="126"/>
      <c r="LPZ21" s="126"/>
      <c r="LQA21" s="126"/>
      <c r="LQB21" s="126"/>
      <c r="LQC21" s="126"/>
      <c r="LQD21" s="126"/>
      <c r="LQE21" s="126"/>
      <c r="LQF21" s="126"/>
      <c r="LQG21" s="126"/>
      <c r="LQH21" s="126"/>
      <c r="LQI21" s="126"/>
      <c r="LQJ21" s="126"/>
      <c r="LQK21" s="126"/>
      <c r="LQL21" s="126"/>
      <c r="LQM21" s="126"/>
      <c r="LQN21" s="126"/>
      <c r="LQO21" s="126"/>
      <c r="LQP21" s="126"/>
      <c r="LQQ21" s="126"/>
      <c r="LQR21" s="126"/>
      <c r="LQS21" s="126"/>
      <c r="LQT21" s="126"/>
      <c r="LQU21" s="126"/>
      <c r="LQV21" s="126"/>
      <c r="LQW21" s="126"/>
      <c r="LQX21" s="126"/>
      <c r="LQY21" s="126"/>
      <c r="LQZ21" s="126"/>
      <c r="LRA21" s="126"/>
      <c r="LRB21" s="126"/>
      <c r="LRC21" s="126"/>
      <c r="LRD21" s="126"/>
      <c r="LRE21" s="126"/>
      <c r="LRF21" s="126"/>
      <c r="LRG21" s="126"/>
      <c r="LRH21" s="126"/>
      <c r="LRI21" s="126"/>
      <c r="LRJ21" s="126"/>
      <c r="LRK21" s="126"/>
      <c r="LRL21" s="126"/>
      <c r="LRM21" s="126"/>
      <c r="LRN21" s="126"/>
      <c r="LRO21" s="126"/>
      <c r="LRP21" s="126"/>
      <c r="LRQ21" s="126"/>
      <c r="LRR21" s="126"/>
      <c r="LRS21" s="126"/>
      <c r="LRT21" s="126"/>
      <c r="LRU21" s="126"/>
      <c r="LRV21" s="126"/>
      <c r="LRW21" s="126"/>
      <c r="LRX21" s="126"/>
      <c r="LRY21" s="126"/>
      <c r="LRZ21" s="126"/>
      <c r="LSA21" s="126"/>
      <c r="LSB21" s="126"/>
      <c r="LSC21" s="126"/>
      <c r="LSD21" s="126"/>
      <c r="LSE21" s="126"/>
      <c r="LSF21" s="126"/>
      <c r="LSG21" s="126"/>
      <c r="LSH21" s="126"/>
      <c r="LSI21" s="126"/>
      <c r="LSJ21" s="126"/>
      <c r="LSK21" s="126"/>
      <c r="LSL21" s="126"/>
      <c r="LSM21" s="126"/>
      <c r="LSN21" s="126"/>
      <c r="LSO21" s="126"/>
      <c r="LSP21" s="126"/>
      <c r="LSQ21" s="126"/>
      <c r="LSR21" s="126"/>
      <c r="LSS21" s="126"/>
      <c r="LST21" s="126"/>
      <c r="LSU21" s="126"/>
      <c r="LSV21" s="126"/>
      <c r="LSW21" s="126"/>
      <c r="LSX21" s="126"/>
      <c r="LSY21" s="126"/>
      <c r="LSZ21" s="126"/>
      <c r="LTA21" s="126"/>
      <c r="LTB21" s="126"/>
      <c r="LTC21" s="126"/>
      <c r="LTD21" s="126"/>
      <c r="LTE21" s="126"/>
      <c r="LTF21" s="126"/>
      <c r="LTG21" s="126"/>
      <c r="LTH21" s="126"/>
      <c r="LTI21" s="126"/>
      <c r="LTJ21" s="126"/>
      <c r="LTK21" s="126"/>
      <c r="LTL21" s="126"/>
      <c r="LTM21" s="126"/>
      <c r="LTN21" s="126"/>
      <c r="LTO21" s="126"/>
      <c r="LTP21" s="126"/>
      <c r="LTQ21" s="126"/>
      <c r="LTR21" s="126"/>
      <c r="LTS21" s="126"/>
      <c r="LTT21" s="126"/>
      <c r="LTU21" s="126"/>
      <c r="LTV21" s="126"/>
      <c r="LTW21" s="126"/>
      <c r="LTX21" s="126"/>
      <c r="LTY21" s="126"/>
      <c r="LTZ21" s="126"/>
      <c r="LUA21" s="126"/>
      <c r="LUB21" s="126"/>
      <c r="LUC21" s="126"/>
      <c r="LUD21" s="126"/>
      <c r="LUE21" s="126"/>
      <c r="LUF21" s="126"/>
      <c r="LUG21" s="126"/>
      <c r="LUH21" s="126"/>
      <c r="LUI21" s="126"/>
      <c r="LUJ21" s="126"/>
      <c r="LUK21" s="126"/>
      <c r="LUL21" s="126"/>
      <c r="LUM21" s="126"/>
      <c r="LUN21" s="126"/>
      <c r="LUO21" s="126"/>
      <c r="LUP21" s="126"/>
      <c r="LUQ21" s="126"/>
      <c r="LUR21" s="126"/>
      <c r="LUS21" s="126"/>
      <c r="LUT21" s="126"/>
      <c r="LUU21" s="126"/>
      <c r="LUV21" s="126"/>
      <c r="LUW21" s="126"/>
      <c r="LUX21" s="126"/>
      <c r="LUY21" s="126"/>
      <c r="LUZ21" s="126"/>
      <c r="LVA21" s="126"/>
      <c r="LVB21" s="126"/>
      <c r="LVC21" s="126"/>
      <c r="LVD21" s="126"/>
      <c r="LVE21" s="126"/>
      <c r="LVF21" s="126"/>
      <c r="LVG21" s="126"/>
      <c r="LVH21" s="126"/>
      <c r="LVI21" s="126"/>
      <c r="LVJ21" s="126"/>
      <c r="LVK21" s="126"/>
      <c r="LVL21" s="126"/>
      <c r="LVM21" s="126"/>
      <c r="LVN21" s="126"/>
      <c r="LVO21" s="126"/>
      <c r="LVP21" s="126"/>
      <c r="LVQ21" s="126"/>
      <c r="LVR21" s="126"/>
      <c r="LVS21" s="126"/>
      <c r="LVT21" s="126"/>
      <c r="LVU21" s="126"/>
      <c r="LVV21" s="126"/>
      <c r="LVW21" s="126"/>
      <c r="LVX21" s="126"/>
      <c r="LVY21" s="126"/>
      <c r="LVZ21" s="126"/>
      <c r="LWA21" s="126"/>
      <c r="LWB21" s="126"/>
      <c r="LWC21" s="126"/>
      <c r="LWD21" s="126"/>
      <c r="LWE21" s="126"/>
      <c r="LWF21" s="126"/>
      <c r="LWG21" s="126"/>
      <c r="LWH21" s="126"/>
      <c r="LWI21" s="126"/>
      <c r="LWJ21" s="126"/>
      <c r="LWK21" s="126"/>
      <c r="LWL21" s="126"/>
      <c r="LWM21" s="126"/>
      <c r="LWN21" s="126"/>
      <c r="LWO21" s="126"/>
      <c r="LWP21" s="126"/>
      <c r="LWQ21" s="126"/>
      <c r="LWR21" s="126"/>
      <c r="LWS21" s="126"/>
      <c r="LWT21" s="126"/>
      <c r="LWU21" s="126"/>
      <c r="LWV21" s="126"/>
      <c r="LWW21" s="126"/>
      <c r="LWX21" s="126"/>
      <c r="LWY21" s="126"/>
      <c r="LWZ21" s="126"/>
      <c r="LXA21" s="126"/>
      <c r="LXB21" s="126"/>
      <c r="LXC21" s="126"/>
      <c r="LXD21" s="126"/>
      <c r="LXE21" s="126"/>
      <c r="LXF21" s="126"/>
      <c r="LXG21" s="126"/>
      <c r="LXH21" s="126"/>
      <c r="LXI21" s="126"/>
      <c r="LXJ21" s="126"/>
      <c r="LXK21" s="126"/>
      <c r="LXL21" s="126"/>
      <c r="LXM21" s="126"/>
      <c r="LXN21" s="126"/>
      <c r="LXO21" s="126"/>
      <c r="LXP21" s="126"/>
      <c r="LXQ21" s="126"/>
      <c r="LXR21" s="126"/>
      <c r="LXS21" s="126"/>
      <c r="LXT21" s="126"/>
      <c r="LXU21" s="126"/>
      <c r="LXV21" s="126"/>
      <c r="LXW21" s="126"/>
      <c r="LXX21" s="126"/>
      <c r="LXY21" s="126"/>
      <c r="LXZ21" s="126"/>
      <c r="LYA21" s="126"/>
      <c r="LYB21" s="126"/>
      <c r="LYC21" s="126"/>
      <c r="LYD21" s="126"/>
      <c r="LYE21" s="126"/>
      <c r="LYF21" s="126"/>
      <c r="LYG21" s="126"/>
      <c r="LYH21" s="126"/>
      <c r="LYI21" s="126"/>
      <c r="LYJ21" s="126"/>
      <c r="LYK21" s="126"/>
      <c r="LYL21" s="126"/>
      <c r="LYM21" s="126"/>
      <c r="LYN21" s="126"/>
      <c r="LYO21" s="126"/>
      <c r="LYP21" s="126"/>
      <c r="LYQ21" s="126"/>
      <c r="LYR21" s="126"/>
      <c r="LYS21" s="126"/>
      <c r="LYT21" s="126"/>
      <c r="LYU21" s="126"/>
      <c r="LYV21" s="126"/>
      <c r="LYW21" s="126"/>
      <c r="LYX21" s="126"/>
      <c r="LYY21" s="126"/>
      <c r="LYZ21" s="126"/>
      <c r="LZA21" s="126"/>
      <c r="LZB21" s="126"/>
      <c r="LZC21" s="126"/>
      <c r="LZD21" s="126"/>
      <c r="LZE21" s="126"/>
      <c r="LZF21" s="126"/>
      <c r="LZG21" s="126"/>
      <c r="LZH21" s="126"/>
      <c r="LZI21" s="126"/>
      <c r="LZJ21" s="126"/>
      <c r="LZK21" s="126"/>
      <c r="LZL21" s="126"/>
      <c r="LZM21" s="126"/>
      <c r="LZN21" s="126"/>
      <c r="LZO21" s="126"/>
      <c r="LZP21" s="126"/>
      <c r="LZQ21" s="126"/>
      <c r="LZR21" s="126"/>
      <c r="LZS21" s="126"/>
      <c r="LZT21" s="126"/>
      <c r="LZU21" s="126"/>
      <c r="LZV21" s="126"/>
      <c r="LZW21" s="126"/>
      <c r="LZX21" s="126"/>
      <c r="LZY21" s="126"/>
      <c r="LZZ21" s="126"/>
      <c r="MAA21" s="126"/>
      <c r="MAB21" s="126"/>
      <c r="MAC21" s="126"/>
      <c r="MAD21" s="126"/>
      <c r="MAE21" s="126"/>
      <c r="MAF21" s="126"/>
      <c r="MAG21" s="126"/>
      <c r="MAH21" s="126"/>
      <c r="MAI21" s="126"/>
      <c r="MAJ21" s="126"/>
      <c r="MAK21" s="126"/>
      <c r="MAL21" s="126"/>
      <c r="MAM21" s="126"/>
      <c r="MAN21" s="126"/>
      <c r="MAO21" s="126"/>
      <c r="MAP21" s="126"/>
      <c r="MAQ21" s="126"/>
      <c r="MAR21" s="126"/>
      <c r="MAS21" s="126"/>
      <c r="MAT21" s="126"/>
      <c r="MAU21" s="126"/>
      <c r="MAV21" s="126"/>
      <c r="MAW21" s="126"/>
      <c r="MAX21" s="126"/>
      <c r="MAY21" s="126"/>
      <c r="MAZ21" s="126"/>
      <c r="MBA21" s="126"/>
      <c r="MBB21" s="126"/>
      <c r="MBC21" s="126"/>
      <c r="MBD21" s="126"/>
      <c r="MBE21" s="126"/>
      <c r="MBF21" s="126"/>
      <c r="MBG21" s="126"/>
      <c r="MBH21" s="126"/>
      <c r="MBI21" s="126"/>
      <c r="MBJ21" s="126"/>
      <c r="MBK21" s="126"/>
      <c r="MBL21" s="126"/>
      <c r="MBM21" s="126"/>
      <c r="MBN21" s="126"/>
      <c r="MBO21" s="126"/>
      <c r="MBP21" s="126"/>
      <c r="MBQ21" s="126"/>
      <c r="MBR21" s="126"/>
      <c r="MBS21" s="126"/>
      <c r="MBT21" s="126"/>
      <c r="MBU21" s="126"/>
      <c r="MBV21" s="126"/>
      <c r="MBW21" s="126"/>
      <c r="MBX21" s="126"/>
      <c r="MBY21" s="126"/>
      <c r="MBZ21" s="126"/>
      <c r="MCA21" s="126"/>
      <c r="MCB21" s="126"/>
      <c r="MCC21" s="126"/>
      <c r="MCD21" s="126"/>
      <c r="MCE21" s="126"/>
      <c r="MCF21" s="126"/>
      <c r="MCG21" s="126"/>
      <c r="MCH21" s="126"/>
      <c r="MCI21" s="126"/>
      <c r="MCJ21" s="126"/>
      <c r="MCK21" s="126"/>
      <c r="MCL21" s="126"/>
      <c r="MCM21" s="126"/>
      <c r="MCN21" s="126"/>
      <c r="MCO21" s="126"/>
      <c r="MCP21" s="126"/>
      <c r="MCQ21" s="126"/>
      <c r="MCR21" s="126"/>
      <c r="MCS21" s="126"/>
      <c r="MCT21" s="126"/>
      <c r="MCU21" s="126"/>
      <c r="MCV21" s="126"/>
      <c r="MCW21" s="126"/>
      <c r="MCX21" s="126"/>
      <c r="MCY21" s="126"/>
      <c r="MCZ21" s="126"/>
      <c r="MDA21" s="126"/>
      <c r="MDB21" s="126"/>
      <c r="MDC21" s="126"/>
      <c r="MDD21" s="126"/>
      <c r="MDE21" s="126"/>
      <c r="MDF21" s="126"/>
      <c r="MDG21" s="126"/>
      <c r="MDH21" s="126"/>
      <c r="MDI21" s="126"/>
      <c r="MDJ21" s="126"/>
      <c r="MDK21" s="126"/>
      <c r="MDL21" s="126"/>
      <c r="MDM21" s="126"/>
      <c r="MDN21" s="126"/>
      <c r="MDO21" s="126"/>
      <c r="MDP21" s="126"/>
      <c r="MDQ21" s="126"/>
      <c r="MDR21" s="126"/>
      <c r="MDS21" s="126"/>
      <c r="MDT21" s="126"/>
      <c r="MDU21" s="126"/>
      <c r="MDV21" s="126"/>
      <c r="MDW21" s="126"/>
      <c r="MDX21" s="126"/>
      <c r="MDY21" s="126"/>
      <c r="MDZ21" s="126"/>
      <c r="MEA21" s="126"/>
      <c r="MEB21" s="126"/>
      <c r="MEC21" s="126"/>
      <c r="MED21" s="126"/>
      <c r="MEE21" s="126"/>
      <c r="MEF21" s="126"/>
      <c r="MEG21" s="126"/>
      <c r="MEH21" s="126"/>
      <c r="MEI21" s="126"/>
      <c r="MEJ21" s="126"/>
      <c r="MEK21" s="126"/>
      <c r="MEL21" s="126"/>
      <c r="MEM21" s="126"/>
      <c r="MEN21" s="126"/>
      <c r="MEO21" s="126"/>
      <c r="MEP21" s="126"/>
      <c r="MEQ21" s="126"/>
      <c r="MER21" s="126"/>
      <c r="MES21" s="126"/>
      <c r="MET21" s="126"/>
      <c r="MEU21" s="126"/>
      <c r="MEV21" s="126"/>
      <c r="MEW21" s="126"/>
      <c r="MEX21" s="126"/>
      <c r="MEY21" s="126"/>
      <c r="MEZ21" s="126"/>
      <c r="MFA21" s="126"/>
      <c r="MFB21" s="126"/>
      <c r="MFC21" s="126"/>
      <c r="MFD21" s="126"/>
      <c r="MFE21" s="126"/>
      <c r="MFF21" s="126"/>
      <c r="MFG21" s="126"/>
      <c r="MFH21" s="126"/>
      <c r="MFI21" s="126"/>
      <c r="MFJ21" s="126"/>
      <c r="MFK21" s="126"/>
      <c r="MFL21" s="126"/>
      <c r="MFM21" s="126"/>
      <c r="MFN21" s="126"/>
      <c r="MFO21" s="126"/>
      <c r="MFP21" s="126"/>
      <c r="MFQ21" s="126"/>
      <c r="MFR21" s="126"/>
      <c r="MFS21" s="126"/>
      <c r="MFT21" s="126"/>
      <c r="MFU21" s="126"/>
      <c r="MFV21" s="126"/>
      <c r="MFW21" s="126"/>
      <c r="MFX21" s="126"/>
      <c r="MFY21" s="126"/>
      <c r="MFZ21" s="126"/>
      <c r="MGA21" s="126"/>
      <c r="MGB21" s="126"/>
      <c r="MGC21" s="126"/>
      <c r="MGD21" s="126"/>
      <c r="MGE21" s="126"/>
      <c r="MGF21" s="126"/>
      <c r="MGG21" s="126"/>
      <c r="MGH21" s="126"/>
      <c r="MGI21" s="126"/>
      <c r="MGJ21" s="126"/>
      <c r="MGK21" s="126"/>
      <c r="MGL21" s="126"/>
      <c r="MGM21" s="126"/>
      <c r="MGN21" s="126"/>
      <c r="MGO21" s="126"/>
      <c r="MGP21" s="126"/>
      <c r="MGQ21" s="126"/>
      <c r="MGR21" s="126"/>
      <c r="MGS21" s="126"/>
      <c r="MGT21" s="126"/>
      <c r="MGU21" s="126"/>
      <c r="MGV21" s="126"/>
      <c r="MGW21" s="126"/>
      <c r="MGX21" s="126"/>
      <c r="MGY21" s="126"/>
      <c r="MGZ21" s="126"/>
      <c r="MHA21" s="126"/>
      <c r="MHB21" s="126"/>
      <c r="MHC21" s="126"/>
      <c r="MHD21" s="126"/>
      <c r="MHE21" s="126"/>
      <c r="MHF21" s="126"/>
      <c r="MHG21" s="126"/>
      <c r="MHH21" s="126"/>
      <c r="MHI21" s="126"/>
      <c r="MHJ21" s="126"/>
      <c r="MHK21" s="126"/>
      <c r="MHL21" s="126"/>
      <c r="MHM21" s="126"/>
      <c r="MHN21" s="126"/>
      <c r="MHO21" s="126"/>
      <c r="MHP21" s="126"/>
      <c r="MHQ21" s="126"/>
      <c r="MHR21" s="126"/>
      <c r="MHS21" s="126"/>
      <c r="MHT21" s="126"/>
      <c r="MHU21" s="126"/>
      <c r="MHV21" s="126"/>
      <c r="MHW21" s="126"/>
      <c r="MHX21" s="126"/>
      <c r="MHY21" s="126"/>
      <c r="MHZ21" s="126"/>
      <c r="MIA21" s="126"/>
      <c r="MIB21" s="126"/>
      <c r="MIC21" s="126"/>
      <c r="MID21" s="126"/>
      <c r="MIE21" s="126"/>
      <c r="MIF21" s="126"/>
      <c r="MIG21" s="126"/>
      <c r="MIH21" s="126"/>
      <c r="MII21" s="126"/>
      <c r="MIJ21" s="126"/>
      <c r="MIK21" s="126"/>
      <c r="MIL21" s="126"/>
      <c r="MIM21" s="126"/>
      <c r="MIN21" s="126"/>
      <c r="MIO21" s="126"/>
      <c r="MIP21" s="126"/>
      <c r="MIQ21" s="126"/>
      <c r="MIR21" s="126"/>
      <c r="MIS21" s="126"/>
      <c r="MIT21" s="126"/>
      <c r="MIU21" s="126"/>
      <c r="MIV21" s="126"/>
      <c r="MIW21" s="126"/>
      <c r="MIX21" s="126"/>
      <c r="MIY21" s="126"/>
      <c r="MIZ21" s="126"/>
      <c r="MJA21" s="126"/>
      <c r="MJB21" s="126"/>
      <c r="MJC21" s="126"/>
      <c r="MJD21" s="126"/>
      <c r="MJE21" s="126"/>
      <c r="MJF21" s="126"/>
      <c r="MJG21" s="126"/>
      <c r="MJH21" s="126"/>
      <c r="MJI21" s="126"/>
      <c r="MJJ21" s="126"/>
      <c r="MJK21" s="126"/>
      <c r="MJL21" s="126"/>
      <c r="MJM21" s="126"/>
      <c r="MJN21" s="126"/>
      <c r="MJO21" s="126"/>
      <c r="MJP21" s="126"/>
      <c r="MJQ21" s="126"/>
      <c r="MJR21" s="126"/>
      <c r="MJS21" s="126"/>
      <c r="MJT21" s="126"/>
      <c r="MJU21" s="126"/>
      <c r="MJV21" s="126"/>
      <c r="MJW21" s="126"/>
      <c r="MJX21" s="126"/>
      <c r="MJY21" s="126"/>
      <c r="MJZ21" s="126"/>
      <c r="MKA21" s="126"/>
      <c r="MKB21" s="126"/>
      <c r="MKC21" s="126"/>
      <c r="MKD21" s="126"/>
      <c r="MKE21" s="126"/>
      <c r="MKF21" s="126"/>
      <c r="MKG21" s="126"/>
      <c r="MKH21" s="126"/>
      <c r="MKI21" s="126"/>
      <c r="MKJ21" s="126"/>
      <c r="MKK21" s="126"/>
      <c r="MKL21" s="126"/>
      <c r="MKM21" s="126"/>
      <c r="MKN21" s="126"/>
      <c r="MKO21" s="126"/>
      <c r="MKP21" s="126"/>
      <c r="MKQ21" s="126"/>
      <c r="MKR21" s="126"/>
      <c r="MKS21" s="126"/>
      <c r="MKT21" s="126"/>
      <c r="MKU21" s="126"/>
      <c r="MKV21" s="126"/>
      <c r="MKW21" s="126"/>
      <c r="MKX21" s="126"/>
      <c r="MKY21" s="126"/>
      <c r="MKZ21" s="126"/>
      <c r="MLA21" s="126"/>
      <c r="MLB21" s="126"/>
      <c r="MLC21" s="126"/>
      <c r="MLD21" s="126"/>
      <c r="MLE21" s="126"/>
      <c r="MLF21" s="126"/>
      <c r="MLG21" s="126"/>
      <c r="MLH21" s="126"/>
      <c r="MLI21" s="126"/>
      <c r="MLJ21" s="126"/>
      <c r="MLK21" s="126"/>
      <c r="MLL21" s="126"/>
      <c r="MLM21" s="126"/>
      <c r="MLN21" s="126"/>
      <c r="MLO21" s="126"/>
      <c r="MLP21" s="126"/>
      <c r="MLQ21" s="126"/>
      <c r="MLR21" s="126"/>
      <c r="MLS21" s="126"/>
      <c r="MLT21" s="126"/>
      <c r="MLU21" s="126"/>
      <c r="MLV21" s="126"/>
      <c r="MLW21" s="126"/>
      <c r="MLX21" s="126"/>
      <c r="MLY21" s="126"/>
      <c r="MLZ21" s="126"/>
      <c r="MMA21" s="126"/>
      <c r="MMB21" s="126"/>
      <c r="MMC21" s="126"/>
      <c r="MMD21" s="126"/>
      <c r="MME21" s="126"/>
      <c r="MMF21" s="126"/>
      <c r="MMG21" s="126"/>
      <c r="MMH21" s="126"/>
      <c r="MMI21" s="126"/>
      <c r="MMJ21" s="126"/>
      <c r="MMK21" s="126"/>
      <c r="MML21" s="126"/>
      <c r="MMM21" s="126"/>
      <c r="MMN21" s="126"/>
      <c r="MMO21" s="126"/>
      <c r="MMP21" s="126"/>
      <c r="MMQ21" s="126"/>
      <c r="MMR21" s="126"/>
      <c r="MMS21" s="126"/>
      <c r="MMT21" s="126"/>
      <c r="MMU21" s="126"/>
      <c r="MMV21" s="126"/>
      <c r="MMW21" s="126"/>
      <c r="MMX21" s="126"/>
      <c r="MMY21" s="126"/>
      <c r="MMZ21" s="126"/>
      <c r="MNA21" s="126"/>
      <c r="MNB21" s="126"/>
      <c r="MNC21" s="126"/>
      <c r="MND21" s="126"/>
      <c r="MNE21" s="126"/>
      <c r="MNF21" s="126"/>
      <c r="MNG21" s="126"/>
      <c r="MNH21" s="126"/>
      <c r="MNI21" s="126"/>
      <c r="MNJ21" s="126"/>
      <c r="MNK21" s="126"/>
      <c r="MNL21" s="126"/>
      <c r="MNM21" s="126"/>
      <c r="MNN21" s="126"/>
      <c r="MNO21" s="126"/>
      <c r="MNP21" s="126"/>
      <c r="MNQ21" s="126"/>
      <c r="MNR21" s="126"/>
      <c r="MNS21" s="126"/>
      <c r="MNT21" s="126"/>
      <c r="MNU21" s="126"/>
      <c r="MNV21" s="126"/>
      <c r="MNW21" s="126"/>
      <c r="MNX21" s="126"/>
      <c r="MNY21" s="126"/>
      <c r="MNZ21" s="126"/>
      <c r="MOA21" s="126"/>
      <c r="MOB21" s="126"/>
      <c r="MOC21" s="126"/>
      <c r="MOD21" s="126"/>
      <c r="MOE21" s="126"/>
      <c r="MOF21" s="126"/>
      <c r="MOG21" s="126"/>
      <c r="MOH21" s="126"/>
      <c r="MOI21" s="126"/>
      <c r="MOJ21" s="126"/>
      <c r="MOK21" s="126"/>
      <c r="MOL21" s="126"/>
      <c r="MOM21" s="126"/>
      <c r="MON21" s="126"/>
      <c r="MOO21" s="126"/>
      <c r="MOP21" s="126"/>
      <c r="MOQ21" s="126"/>
      <c r="MOR21" s="126"/>
      <c r="MOS21" s="126"/>
      <c r="MOT21" s="126"/>
      <c r="MOU21" s="126"/>
      <c r="MOV21" s="126"/>
      <c r="MOW21" s="126"/>
      <c r="MOX21" s="126"/>
      <c r="MOY21" s="126"/>
      <c r="MOZ21" s="126"/>
      <c r="MPA21" s="126"/>
      <c r="MPB21" s="126"/>
      <c r="MPC21" s="126"/>
      <c r="MPD21" s="126"/>
      <c r="MPE21" s="126"/>
      <c r="MPF21" s="126"/>
      <c r="MPG21" s="126"/>
      <c r="MPH21" s="126"/>
      <c r="MPI21" s="126"/>
      <c r="MPJ21" s="126"/>
      <c r="MPK21" s="126"/>
      <c r="MPL21" s="126"/>
      <c r="MPM21" s="126"/>
      <c r="MPN21" s="126"/>
      <c r="MPO21" s="126"/>
      <c r="MPP21" s="126"/>
      <c r="MPQ21" s="126"/>
      <c r="MPR21" s="126"/>
      <c r="MPS21" s="126"/>
      <c r="MPT21" s="126"/>
      <c r="MPU21" s="126"/>
      <c r="MPV21" s="126"/>
      <c r="MPW21" s="126"/>
      <c r="MPX21" s="126"/>
      <c r="MPY21" s="126"/>
      <c r="MPZ21" s="126"/>
      <c r="MQA21" s="126"/>
      <c r="MQB21" s="126"/>
      <c r="MQC21" s="126"/>
      <c r="MQD21" s="126"/>
      <c r="MQE21" s="126"/>
      <c r="MQF21" s="126"/>
      <c r="MQG21" s="126"/>
      <c r="MQH21" s="126"/>
      <c r="MQI21" s="126"/>
      <c r="MQJ21" s="126"/>
      <c r="MQK21" s="126"/>
      <c r="MQL21" s="126"/>
      <c r="MQM21" s="126"/>
      <c r="MQN21" s="126"/>
      <c r="MQO21" s="126"/>
      <c r="MQP21" s="126"/>
      <c r="MQQ21" s="126"/>
      <c r="MQR21" s="126"/>
      <c r="MQS21" s="126"/>
      <c r="MQT21" s="126"/>
      <c r="MQU21" s="126"/>
      <c r="MQV21" s="126"/>
      <c r="MQW21" s="126"/>
      <c r="MQX21" s="126"/>
      <c r="MQY21" s="126"/>
      <c r="MQZ21" s="126"/>
      <c r="MRA21" s="126"/>
      <c r="MRB21" s="126"/>
      <c r="MRC21" s="126"/>
      <c r="MRD21" s="126"/>
      <c r="MRE21" s="126"/>
      <c r="MRF21" s="126"/>
      <c r="MRG21" s="126"/>
      <c r="MRH21" s="126"/>
      <c r="MRI21" s="126"/>
      <c r="MRJ21" s="126"/>
      <c r="MRK21" s="126"/>
      <c r="MRL21" s="126"/>
      <c r="MRM21" s="126"/>
      <c r="MRN21" s="126"/>
      <c r="MRO21" s="126"/>
      <c r="MRP21" s="126"/>
      <c r="MRQ21" s="126"/>
      <c r="MRR21" s="126"/>
      <c r="MRS21" s="126"/>
      <c r="MRT21" s="126"/>
      <c r="MRU21" s="126"/>
      <c r="MRV21" s="126"/>
      <c r="MRW21" s="126"/>
      <c r="MRX21" s="126"/>
      <c r="MRY21" s="126"/>
      <c r="MRZ21" s="126"/>
      <c r="MSA21" s="126"/>
      <c r="MSB21" s="126"/>
      <c r="MSC21" s="126"/>
      <c r="MSD21" s="126"/>
      <c r="MSE21" s="126"/>
      <c r="MSF21" s="126"/>
      <c r="MSG21" s="126"/>
      <c r="MSH21" s="126"/>
      <c r="MSI21" s="126"/>
      <c r="MSJ21" s="126"/>
      <c r="MSK21" s="126"/>
      <c r="MSL21" s="126"/>
      <c r="MSM21" s="126"/>
      <c r="MSN21" s="126"/>
      <c r="MSO21" s="126"/>
      <c r="MSP21" s="126"/>
      <c r="MSQ21" s="126"/>
      <c r="MSR21" s="126"/>
      <c r="MSS21" s="126"/>
      <c r="MST21" s="126"/>
      <c r="MSU21" s="126"/>
      <c r="MSV21" s="126"/>
      <c r="MSW21" s="126"/>
      <c r="MSX21" s="126"/>
      <c r="MSY21" s="126"/>
      <c r="MSZ21" s="126"/>
      <c r="MTA21" s="126"/>
      <c r="MTB21" s="126"/>
      <c r="MTC21" s="126"/>
      <c r="MTD21" s="126"/>
      <c r="MTE21" s="126"/>
      <c r="MTF21" s="126"/>
      <c r="MTG21" s="126"/>
      <c r="MTH21" s="126"/>
      <c r="MTI21" s="126"/>
      <c r="MTJ21" s="126"/>
      <c r="MTK21" s="126"/>
      <c r="MTL21" s="126"/>
      <c r="MTM21" s="126"/>
      <c r="MTN21" s="126"/>
      <c r="MTO21" s="126"/>
      <c r="MTP21" s="126"/>
      <c r="MTQ21" s="126"/>
      <c r="MTR21" s="126"/>
      <c r="MTS21" s="126"/>
      <c r="MTT21" s="126"/>
      <c r="MTU21" s="126"/>
      <c r="MTV21" s="126"/>
      <c r="MTW21" s="126"/>
      <c r="MTX21" s="126"/>
      <c r="MTY21" s="126"/>
      <c r="MTZ21" s="126"/>
      <c r="MUA21" s="126"/>
      <c r="MUB21" s="126"/>
      <c r="MUC21" s="126"/>
      <c r="MUD21" s="126"/>
      <c r="MUE21" s="126"/>
      <c r="MUF21" s="126"/>
      <c r="MUG21" s="126"/>
      <c r="MUH21" s="126"/>
      <c r="MUI21" s="126"/>
      <c r="MUJ21" s="126"/>
      <c r="MUK21" s="126"/>
      <c r="MUL21" s="126"/>
      <c r="MUM21" s="126"/>
      <c r="MUN21" s="126"/>
      <c r="MUO21" s="126"/>
      <c r="MUP21" s="126"/>
      <c r="MUQ21" s="126"/>
      <c r="MUR21" s="126"/>
      <c r="MUS21" s="126"/>
      <c r="MUT21" s="126"/>
      <c r="MUU21" s="126"/>
      <c r="MUV21" s="126"/>
      <c r="MUW21" s="126"/>
      <c r="MUX21" s="126"/>
      <c r="MUY21" s="126"/>
      <c r="MUZ21" s="126"/>
      <c r="MVA21" s="126"/>
      <c r="MVB21" s="126"/>
      <c r="MVC21" s="126"/>
      <c r="MVD21" s="126"/>
      <c r="MVE21" s="126"/>
      <c r="MVF21" s="126"/>
      <c r="MVG21" s="126"/>
      <c r="MVH21" s="126"/>
      <c r="MVI21" s="126"/>
      <c r="MVJ21" s="126"/>
      <c r="MVK21" s="126"/>
      <c r="MVL21" s="126"/>
      <c r="MVM21" s="126"/>
      <c r="MVN21" s="126"/>
      <c r="MVO21" s="126"/>
      <c r="MVP21" s="126"/>
      <c r="MVQ21" s="126"/>
      <c r="MVR21" s="126"/>
      <c r="MVS21" s="126"/>
      <c r="MVT21" s="126"/>
      <c r="MVU21" s="126"/>
      <c r="MVV21" s="126"/>
      <c r="MVW21" s="126"/>
      <c r="MVX21" s="126"/>
      <c r="MVY21" s="126"/>
      <c r="MVZ21" s="126"/>
      <c r="MWA21" s="126"/>
      <c r="MWB21" s="126"/>
      <c r="MWC21" s="126"/>
      <c r="MWD21" s="126"/>
      <c r="MWE21" s="126"/>
      <c r="MWF21" s="126"/>
      <c r="MWG21" s="126"/>
      <c r="MWH21" s="126"/>
      <c r="MWI21" s="126"/>
      <c r="MWJ21" s="126"/>
      <c r="MWK21" s="126"/>
      <c r="MWL21" s="126"/>
      <c r="MWM21" s="126"/>
      <c r="MWN21" s="126"/>
      <c r="MWO21" s="126"/>
      <c r="MWP21" s="126"/>
      <c r="MWQ21" s="126"/>
      <c r="MWR21" s="126"/>
      <c r="MWS21" s="126"/>
      <c r="MWT21" s="126"/>
      <c r="MWU21" s="126"/>
      <c r="MWV21" s="126"/>
      <c r="MWW21" s="126"/>
      <c r="MWX21" s="126"/>
      <c r="MWY21" s="126"/>
      <c r="MWZ21" s="126"/>
      <c r="MXA21" s="126"/>
      <c r="MXB21" s="126"/>
      <c r="MXC21" s="126"/>
      <c r="MXD21" s="126"/>
      <c r="MXE21" s="126"/>
      <c r="MXF21" s="126"/>
      <c r="MXG21" s="126"/>
      <c r="MXH21" s="126"/>
      <c r="MXI21" s="126"/>
      <c r="MXJ21" s="126"/>
      <c r="MXK21" s="126"/>
      <c r="MXL21" s="126"/>
      <c r="MXM21" s="126"/>
      <c r="MXN21" s="126"/>
      <c r="MXO21" s="126"/>
      <c r="MXP21" s="126"/>
      <c r="MXQ21" s="126"/>
      <c r="MXR21" s="126"/>
      <c r="MXS21" s="126"/>
      <c r="MXT21" s="126"/>
      <c r="MXU21" s="126"/>
      <c r="MXV21" s="126"/>
      <c r="MXW21" s="126"/>
      <c r="MXX21" s="126"/>
      <c r="MXY21" s="126"/>
      <c r="MXZ21" s="126"/>
      <c r="MYA21" s="126"/>
      <c r="MYB21" s="126"/>
      <c r="MYC21" s="126"/>
      <c r="MYD21" s="126"/>
      <c r="MYE21" s="126"/>
      <c r="MYF21" s="126"/>
      <c r="MYG21" s="126"/>
      <c r="MYH21" s="126"/>
      <c r="MYI21" s="126"/>
      <c r="MYJ21" s="126"/>
      <c r="MYK21" s="126"/>
      <c r="MYL21" s="126"/>
      <c r="MYM21" s="126"/>
      <c r="MYN21" s="126"/>
      <c r="MYO21" s="126"/>
      <c r="MYP21" s="126"/>
      <c r="MYQ21" s="126"/>
      <c r="MYR21" s="126"/>
      <c r="MYS21" s="126"/>
      <c r="MYT21" s="126"/>
      <c r="MYU21" s="126"/>
      <c r="MYV21" s="126"/>
      <c r="MYW21" s="126"/>
      <c r="MYX21" s="126"/>
      <c r="MYY21" s="126"/>
      <c r="MYZ21" s="126"/>
      <c r="MZA21" s="126"/>
      <c r="MZB21" s="126"/>
      <c r="MZC21" s="126"/>
      <c r="MZD21" s="126"/>
      <c r="MZE21" s="126"/>
      <c r="MZF21" s="126"/>
      <c r="MZG21" s="126"/>
      <c r="MZH21" s="126"/>
      <c r="MZI21" s="126"/>
      <c r="MZJ21" s="126"/>
      <c r="MZK21" s="126"/>
      <c r="MZL21" s="126"/>
      <c r="MZM21" s="126"/>
      <c r="MZN21" s="126"/>
      <c r="MZO21" s="126"/>
      <c r="MZP21" s="126"/>
      <c r="MZQ21" s="126"/>
      <c r="MZR21" s="126"/>
      <c r="MZS21" s="126"/>
      <c r="MZT21" s="126"/>
      <c r="MZU21" s="126"/>
      <c r="MZV21" s="126"/>
      <c r="MZW21" s="126"/>
      <c r="MZX21" s="126"/>
      <c r="MZY21" s="126"/>
      <c r="MZZ21" s="126"/>
      <c r="NAA21" s="126"/>
      <c r="NAB21" s="126"/>
      <c r="NAC21" s="126"/>
      <c r="NAD21" s="126"/>
      <c r="NAE21" s="126"/>
      <c r="NAF21" s="126"/>
      <c r="NAG21" s="126"/>
      <c r="NAH21" s="126"/>
      <c r="NAI21" s="126"/>
      <c r="NAJ21" s="126"/>
      <c r="NAK21" s="126"/>
      <c r="NAL21" s="126"/>
      <c r="NAM21" s="126"/>
      <c r="NAN21" s="126"/>
      <c r="NAO21" s="126"/>
      <c r="NAP21" s="126"/>
      <c r="NAQ21" s="126"/>
      <c r="NAR21" s="126"/>
      <c r="NAS21" s="126"/>
      <c r="NAT21" s="126"/>
      <c r="NAU21" s="126"/>
      <c r="NAV21" s="126"/>
      <c r="NAW21" s="126"/>
      <c r="NAX21" s="126"/>
      <c r="NAY21" s="126"/>
      <c r="NAZ21" s="126"/>
      <c r="NBA21" s="126"/>
      <c r="NBB21" s="126"/>
      <c r="NBC21" s="126"/>
      <c r="NBD21" s="126"/>
      <c r="NBE21" s="126"/>
      <c r="NBF21" s="126"/>
      <c r="NBG21" s="126"/>
      <c r="NBH21" s="126"/>
      <c r="NBI21" s="126"/>
      <c r="NBJ21" s="126"/>
      <c r="NBK21" s="126"/>
      <c r="NBL21" s="126"/>
      <c r="NBM21" s="126"/>
      <c r="NBN21" s="126"/>
      <c r="NBO21" s="126"/>
      <c r="NBP21" s="126"/>
      <c r="NBQ21" s="126"/>
      <c r="NBR21" s="126"/>
      <c r="NBS21" s="126"/>
      <c r="NBT21" s="126"/>
      <c r="NBU21" s="126"/>
      <c r="NBV21" s="126"/>
      <c r="NBW21" s="126"/>
      <c r="NBX21" s="126"/>
      <c r="NBY21" s="126"/>
      <c r="NBZ21" s="126"/>
      <c r="NCA21" s="126"/>
      <c r="NCB21" s="126"/>
      <c r="NCC21" s="126"/>
      <c r="NCD21" s="126"/>
      <c r="NCE21" s="126"/>
      <c r="NCF21" s="126"/>
      <c r="NCG21" s="126"/>
      <c r="NCH21" s="126"/>
      <c r="NCI21" s="126"/>
      <c r="NCJ21" s="126"/>
      <c r="NCK21" s="126"/>
      <c r="NCL21" s="126"/>
      <c r="NCM21" s="126"/>
      <c r="NCN21" s="126"/>
      <c r="NCO21" s="126"/>
      <c r="NCP21" s="126"/>
      <c r="NCQ21" s="126"/>
      <c r="NCR21" s="126"/>
      <c r="NCS21" s="126"/>
      <c r="NCT21" s="126"/>
      <c r="NCU21" s="126"/>
      <c r="NCV21" s="126"/>
      <c r="NCW21" s="126"/>
      <c r="NCX21" s="126"/>
      <c r="NCY21" s="126"/>
      <c r="NCZ21" s="126"/>
      <c r="NDA21" s="126"/>
      <c r="NDB21" s="126"/>
      <c r="NDC21" s="126"/>
      <c r="NDD21" s="126"/>
      <c r="NDE21" s="126"/>
      <c r="NDF21" s="126"/>
      <c r="NDG21" s="126"/>
      <c r="NDH21" s="126"/>
      <c r="NDI21" s="126"/>
      <c r="NDJ21" s="126"/>
      <c r="NDK21" s="126"/>
      <c r="NDL21" s="126"/>
      <c r="NDM21" s="126"/>
      <c r="NDN21" s="126"/>
      <c r="NDO21" s="126"/>
      <c r="NDP21" s="126"/>
      <c r="NDQ21" s="126"/>
      <c r="NDR21" s="126"/>
      <c r="NDS21" s="126"/>
      <c r="NDT21" s="126"/>
      <c r="NDU21" s="126"/>
      <c r="NDV21" s="126"/>
      <c r="NDW21" s="126"/>
      <c r="NDX21" s="126"/>
      <c r="NDY21" s="126"/>
      <c r="NDZ21" s="126"/>
      <c r="NEA21" s="126"/>
      <c r="NEB21" s="126"/>
      <c r="NEC21" s="126"/>
      <c r="NED21" s="126"/>
      <c r="NEE21" s="126"/>
      <c r="NEF21" s="126"/>
      <c r="NEG21" s="126"/>
      <c r="NEH21" s="126"/>
      <c r="NEI21" s="126"/>
      <c r="NEJ21" s="126"/>
      <c r="NEK21" s="126"/>
      <c r="NEL21" s="126"/>
      <c r="NEM21" s="126"/>
      <c r="NEN21" s="126"/>
      <c r="NEO21" s="126"/>
      <c r="NEP21" s="126"/>
      <c r="NEQ21" s="126"/>
      <c r="NER21" s="126"/>
      <c r="NES21" s="126"/>
      <c r="NET21" s="126"/>
      <c r="NEU21" s="126"/>
      <c r="NEV21" s="126"/>
      <c r="NEW21" s="126"/>
      <c r="NEX21" s="126"/>
      <c r="NEY21" s="126"/>
      <c r="NEZ21" s="126"/>
      <c r="NFA21" s="126"/>
      <c r="NFB21" s="126"/>
      <c r="NFC21" s="126"/>
      <c r="NFD21" s="126"/>
      <c r="NFE21" s="126"/>
      <c r="NFF21" s="126"/>
      <c r="NFG21" s="126"/>
      <c r="NFH21" s="126"/>
      <c r="NFI21" s="126"/>
      <c r="NFJ21" s="126"/>
      <c r="NFK21" s="126"/>
      <c r="NFL21" s="126"/>
      <c r="NFM21" s="126"/>
      <c r="NFN21" s="126"/>
      <c r="NFO21" s="126"/>
      <c r="NFP21" s="126"/>
      <c r="NFQ21" s="126"/>
      <c r="NFR21" s="126"/>
      <c r="NFS21" s="126"/>
      <c r="NFT21" s="126"/>
      <c r="NFU21" s="126"/>
      <c r="NFV21" s="126"/>
      <c r="NFW21" s="126"/>
      <c r="NFX21" s="126"/>
      <c r="NFY21" s="126"/>
      <c r="NFZ21" s="126"/>
      <c r="NGA21" s="126"/>
      <c r="NGB21" s="126"/>
      <c r="NGC21" s="126"/>
      <c r="NGD21" s="126"/>
      <c r="NGE21" s="126"/>
      <c r="NGF21" s="126"/>
      <c r="NGG21" s="126"/>
      <c r="NGH21" s="126"/>
      <c r="NGI21" s="126"/>
      <c r="NGJ21" s="126"/>
      <c r="NGK21" s="126"/>
      <c r="NGL21" s="126"/>
      <c r="NGM21" s="126"/>
      <c r="NGN21" s="126"/>
      <c r="NGO21" s="126"/>
      <c r="NGP21" s="126"/>
      <c r="NGQ21" s="126"/>
      <c r="NGR21" s="126"/>
      <c r="NGS21" s="126"/>
      <c r="NGT21" s="126"/>
      <c r="NGU21" s="126"/>
      <c r="NGV21" s="126"/>
      <c r="NGW21" s="126"/>
      <c r="NGX21" s="126"/>
      <c r="NGY21" s="126"/>
      <c r="NGZ21" s="126"/>
      <c r="NHA21" s="126"/>
      <c r="NHB21" s="126"/>
      <c r="NHC21" s="126"/>
      <c r="NHD21" s="126"/>
      <c r="NHE21" s="126"/>
      <c r="NHF21" s="126"/>
      <c r="NHG21" s="126"/>
      <c r="NHH21" s="126"/>
      <c r="NHI21" s="126"/>
      <c r="NHJ21" s="126"/>
      <c r="NHK21" s="126"/>
      <c r="NHL21" s="126"/>
      <c r="NHM21" s="126"/>
      <c r="NHN21" s="126"/>
      <c r="NHO21" s="126"/>
      <c r="NHP21" s="126"/>
      <c r="NHQ21" s="126"/>
      <c r="NHR21" s="126"/>
      <c r="NHS21" s="126"/>
      <c r="NHT21" s="126"/>
      <c r="NHU21" s="126"/>
      <c r="NHV21" s="126"/>
      <c r="NHW21" s="126"/>
      <c r="NHX21" s="126"/>
      <c r="NHY21" s="126"/>
      <c r="NHZ21" s="126"/>
      <c r="NIA21" s="126"/>
      <c r="NIB21" s="126"/>
      <c r="NIC21" s="126"/>
      <c r="NID21" s="126"/>
      <c r="NIE21" s="126"/>
      <c r="NIF21" s="126"/>
      <c r="NIG21" s="126"/>
      <c r="NIH21" s="126"/>
      <c r="NII21" s="126"/>
      <c r="NIJ21" s="126"/>
      <c r="NIK21" s="126"/>
      <c r="NIL21" s="126"/>
      <c r="NIM21" s="126"/>
      <c r="NIN21" s="126"/>
      <c r="NIO21" s="126"/>
      <c r="NIP21" s="126"/>
      <c r="NIQ21" s="126"/>
      <c r="NIR21" s="126"/>
      <c r="NIS21" s="126"/>
      <c r="NIT21" s="126"/>
      <c r="NIU21" s="126"/>
      <c r="NIV21" s="126"/>
      <c r="NIW21" s="126"/>
      <c r="NIX21" s="126"/>
      <c r="NIY21" s="126"/>
      <c r="NIZ21" s="126"/>
      <c r="NJA21" s="126"/>
      <c r="NJB21" s="126"/>
      <c r="NJC21" s="126"/>
      <c r="NJD21" s="126"/>
      <c r="NJE21" s="126"/>
      <c r="NJF21" s="126"/>
      <c r="NJG21" s="126"/>
      <c r="NJH21" s="126"/>
      <c r="NJI21" s="126"/>
      <c r="NJJ21" s="126"/>
      <c r="NJK21" s="126"/>
      <c r="NJL21" s="126"/>
      <c r="NJM21" s="126"/>
      <c r="NJN21" s="126"/>
      <c r="NJO21" s="126"/>
      <c r="NJP21" s="126"/>
      <c r="NJQ21" s="126"/>
      <c r="NJR21" s="126"/>
      <c r="NJS21" s="126"/>
      <c r="NJT21" s="126"/>
      <c r="NJU21" s="126"/>
      <c r="NJV21" s="126"/>
      <c r="NJW21" s="126"/>
      <c r="NJX21" s="126"/>
      <c r="NJY21" s="126"/>
      <c r="NJZ21" s="126"/>
      <c r="NKA21" s="126"/>
      <c r="NKB21" s="126"/>
      <c r="NKC21" s="126"/>
      <c r="NKD21" s="126"/>
      <c r="NKE21" s="126"/>
      <c r="NKF21" s="126"/>
      <c r="NKG21" s="126"/>
      <c r="NKH21" s="126"/>
      <c r="NKI21" s="126"/>
      <c r="NKJ21" s="126"/>
      <c r="NKK21" s="126"/>
      <c r="NKL21" s="126"/>
      <c r="NKM21" s="126"/>
      <c r="NKN21" s="126"/>
      <c r="NKO21" s="126"/>
      <c r="NKP21" s="126"/>
      <c r="NKQ21" s="126"/>
      <c r="NKR21" s="126"/>
      <c r="NKS21" s="126"/>
      <c r="NKT21" s="126"/>
      <c r="NKU21" s="126"/>
      <c r="NKV21" s="126"/>
      <c r="NKW21" s="126"/>
      <c r="NKX21" s="126"/>
      <c r="NKY21" s="126"/>
      <c r="NKZ21" s="126"/>
      <c r="NLA21" s="126"/>
      <c r="NLB21" s="126"/>
      <c r="NLC21" s="126"/>
      <c r="NLD21" s="126"/>
      <c r="NLE21" s="126"/>
      <c r="NLF21" s="126"/>
      <c r="NLG21" s="126"/>
      <c r="NLH21" s="126"/>
      <c r="NLI21" s="126"/>
      <c r="NLJ21" s="126"/>
      <c r="NLK21" s="126"/>
      <c r="NLL21" s="126"/>
      <c r="NLM21" s="126"/>
      <c r="NLN21" s="126"/>
      <c r="NLO21" s="126"/>
      <c r="NLP21" s="126"/>
      <c r="NLQ21" s="126"/>
      <c r="NLR21" s="126"/>
      <c r="NLS21" s="126"/>
      <c r="NLT21" s="126"/>
      <c r="NLU21" s="126"/>
      <c r="NLV21" s="126"/>
      <c r="NLW21" s="126"/>
      <c r="NLX21" s="126"/>
      <c r="NLY21" s="126"/>
      <c r="NLZ21" s="126"/>
      <c r="NMA21" s="126"/>
      <c r="NMB21" s="126"/>
      <c r="NMC21" s="126"/>
      <c r="NMD21" s="126"/>
      <c r="NME21" s="126"/>
      <c r="NMF21" s="126"/>
      <c r="NMG21" s="126"/>
      <c r="NMH21" s="126"/>
      <c r="NMI21" s="126"/>
      <c r="NMJ21" s="126"/>
      <c r="NMK21" s="126"/>
      <c r="NML21" s="126"/>
      <c r="NMM21" s="126"/>
      <c r="NMN21" s="126"/>
      <c r="NMO21" s="126"/>
      <c r="NMP21" s="126"/>
      <c r="NMQ21" s="126"/>
      <c r="NMR21" s="126"/>
      <c r="NMS21" s="126"/>
      <c r="NMT21" s="126"/>
      <c r="NMU21" s="126"/>
      <c r="NMV21" s="126"/>
      <c r="NMW21" s="126"/>
      <c r="NMX21" s="126"/>
      <c r="NMY21" s="126"/>
      <c r="NMZ21" s="126"/>
      <c r="NNA21" s="126"/>
      <c r="NNB21" s="126"/>
      <c r="NNC21" s="126"/>
      <c r="NND21" s="126"/>
      <c r="NNE21" s="126"/>
      <c r="NNF21" s="126"/>
      <c r="NNG21" s="126"/>
      <c r="NNH21" s="126"/>
      <c r="NNI21" s="126"/>
      <c r="NNJ21" s="126"/>
      <c r="NNK21" s="126"/>
      <c r="NNL21" s="126"/>
      <c r="NNM21" s="126"/>
      <c r="NNN21" s="126"/>
      <c r="NNO21" s="126"/>
      <c r="NNP21" s="126"/>
      <c r="NNQ21" s="126"/>
      <c r="NNR21" s="126"/>
      <c r="NNS21" s="126"/>
      <c r="NNT21" s="126"/>
      <c r="NNU21" s="126"/>
      <c r="NNV21" s="126"/>
      <c r="NNW21" s="126"/>
      <c r="NNX21" s="126"/>
      <c r="NNY21" s="126"/>
      <c r="NNZ21" s="126"/>
      <c r="NOA21" s="126"/>
      <c r="NOB21" s="126"/>
      <c r="NOC21" s="126"/>
      <c r="NOD21" s="126"/>
      <c r="NOE21" s="126"/>
      <c r="NOF21" s="126"/>
      <c r="NOG21" s="126"/>
      <c r="NOH21" s="126"/>
      <c r="NOI21" s="126"/>
      <c r="NOJ21" s="126"/>
      <c r="NOK21" s="126"/>
      <c r="NOL21" s="126"/>
      <c r="NOM21" s="126"/>
      <c r="NON21" s="126"/>
      <c r="NOO21" s="126"/>
      <c r="NOP21" s="126"/>
      <c r="NOQ21" s="126"/>
      <c r="NOR21" s="126"/>
      <c r="NOS21" s="126"/>
      <c r="NOT21" s="126"/>
      <c r="NOU21" s="126"/>
      <c r="NOV21" s="126"/>
      <c r="NOW21" s="126"/>
      <c r="NOX21" s="126"/>
      <c r="NOY21" s="126"/>
      <c r="NOZ21" s="126"/>
      <c r="NPA21" s="126"/>
      <c r="NPB21" s="126"/>
      <c r="NPC21" s="126"/>
      <c r="NPD21" s="126"/>
      <c r="NPE21" s="126"/>
      <c r="NPF21" s="126"/>
      <c r="NPG21" s="126"/>
      <c r="NPH21" s="126"/>
      <c r="NPI21" s="126"/>
      <c r="NPJ21" s="126"/>
      <c r="NPK21" s="126"/>
      <c r="NPL21" s="126"/>
      <c r="NPM21" s="126"/>
      <c r="NPN21" s="126"/>
      <c r="NPO21" s="126"/>
      <c r="NPP21" s="126"/>
      <c r="NPQ21" s="126"/>
      <c r="NPR21" s="126"/>
      <c r="NPS21" s="126"/>
      <c r="NPT21" s="126"/>
      <c r="NPU21" s="126"/>
      <c r="NPV21" s="126"/>
      <c r="NPW21" s="126"/>
      <c r="NPX21" s="126"/>
      <c r="NPY21" s="126"/>
      <c r="NPZ21" s="126"/>
      <c r="NQA21" s="126"/>
      <c r="NQB21" s="126"/>
      <c r="NQC21" s="126"/>
      <c r="NQD21" s="126"/>
      <c r="NQE21" s="126"/>
      <c r="NQF21" s="126"/>
      <c r="NQG21" s="126"/>
      <c r="NQH21" s="126"/>
      <c r="NQI21" s="126"/>
      <c r="NQJ21" s="126"/>
      <c r="NQK21" s="126"/>
      <c r="NQL21" s="126"/>
      <c r="NQM21" s="126"/>
      <c r="NQN21" s="126"/>
      <c r="NQO21" s="126"/>
      <c r="NQP21" s="126"/>
      <c r="NQQ21" s="126"/>
      <c r="NQR21" s="126"/>
      <c r="NQS21" s="126"/>
      <c r="NQT21" s="126"/>
      <c r="NQU21" s="126"/>
      <c r="NQV21" s="126"/>
      <c r="NQW21" s="126"/>
      <c r="NQX21" s="126"/>
      <c r="NQY21" s="126"/>
      <c r="NQZ21" s="126"/>
      <c r="NRA21" s="126"/>
      <c r="NRB21" s="126"/>
      <c r="NRC21" s="126"/>
      <c r="NRD21" s="126"/>
      <c r="NRE21" s="126"/>
      <c r="NRF21" s="126"/>
      <c r="NRG21" s="126"/>
      <c r="NRH21" s="126"/>
      <c r="NRI21" s="126"/>
      <c r="NRJ21" s="126"/>
      <c r="NRK21" s="126"/>
      <c r="NRL21" s="126"/>
      <c r="NRM21" s="126"/>
      <c r="NRN21" s="126"/>
      <c r="NRO21" s="126"/>
      <c r="NRP21" s="126"/>
      <c r="NRQ21" s="126"/>
      <c r="NRR21" s="126"/>
      <c r="NRS21" s="126"/>
      <c r="NRT21" s="126"/>
      <c r="NRU21" s="126"/>
      <c r="NRV21" s="126"/>
      <c r="NRW21" s="126"/>
      <c r="NRX21" s="126"/>
      <c r="NRY21" s="126"/>
      <c r="NRZ21" s="126"/>
      <c r="NSA21" s="126"/>
      <c r="NSB21" s="126"/>
      <c r="NSC21" s="126"/>
      <c r="NSD21" s="126"/>
      <c r="NSE21" s="126"/>
      <c r="NSF21" s="126"/>
      <c r="NSG21" s="126"/>
      <c r="NSH21" s="126"/>
      <c r="NSI21" s="126"/>
      <c r="NSJ21" s="126"/>
      <c r="NSK21" s="126"/>
      <c r="NSL21" s="126"/>
      <c r="NSM21" s="126"/>
      <c r="NSN21" s="126"/>
      <c r="NSO21" s="126"/>
      <c r="NSP21" s="126"/>
      <c r="NSQ21" s="126"/>
      <c r="NSR21" s="126"/>
      <c r="NSS21" s="126"/>
      <c r="NST21" s="126"/>
      <c r="NSU21" s="126"/>
      <c r="NSV21" s="126"/>
      <c r="NSW21" s="126"/>
      <c r="NSX21" s="126"/>
      <c r="NSY21" s="126"/>
      <c r="NSZ21" s="126"/>
      <c r="NTA21" s="126"/>
      <c r="NTB21" s="126"/>
      <c r="NTC21" s="126"/>
      <c r="NTD21" s="126"/>
      <c r="NTE21" s="126"/>
      <c r="NTF21" s="126"/>
      <c r="NTG21" s="126"/>
      <c r="NTH21" s="126"/>
      <c r="NTI21" s="126"/>
      <c r="NTJ21" s="126"/>
      <c r="NTK21" s="126"/>
      <c r="NTL21" s="126"/>
      <c r="NTM21" s="126"/>
      <c r="NTN21" s="126"/>
      <c r="NTO21" s="126"/>
      <c r="NTP21" s="126"/>
      <c r="NTQ21" s="126"/>
      <c r="NTR21" s="126"/>
      <c r="NTS21" s="126"/>
      <c r="NTT21" s="126"/>
      <c r="NTU21" s="126"/>
      <c r="NTV21" s="126"/>
      <c r="NTW21" s="126"/>
      <c r="NTX21" s="126"/>
      <c r="NTY21" s="126"/>
      <c r="NTZ21" s="126"/>
      <c r="NUA21" s="126"/>
      <c r="NUB21" s="126"/>
      <c r="NUC21" s="126"/>
      <c r="NUD21" s="126"/>
      <c r="NUE21" s="126"/>
      <c r="NUF21" s="126"/>
      <c r="NUG21" s="126"/>
      <c r="NUH21" s="126"/>
      <c r="NUI21" s="126"/>
      <c r="NUJ21" s="126"/>
      <c r="NUK21" s="126"/>
      <c r="NUL21" s="126"/>
      <c r="NUM21" s="126"/>
      <c r="NUN21" s="126"/>
      <c r="NUO21" s="126"/>
      <c r="NUP21" s="126"/>
      <c r="NUQ21" s="126"/>
      <c r="NUR21" s="126"/>
      <c r="NUS21" s="126"/>
      <c r="NUT21" s="126"/>
      <c r="NUU21" s="126"/>
      <c r="NUV21" s="126"/>
      <c r="NUW21" s="126"/>
      <c r="NUX21" s="126"/>
      <c r="NUY21" s="126"/>
      <c r="NUZ21" s="126"/>
      <c r="NVA21" s="126"/>
      <c r="NVB21" s="126"/>
      <c r="NVC21" s="126"/>
      <c r="NVD21" s="126"/>
      <c r="NVE21" s="126"/>
      <c r="NVF21" s="126"/>
      <c r="NVG21" s="126"/>
      <c r="NVH21" s="126"/>
      <c r="NVI21" s="126"/>
      <c r="NVJ21" s="126"/>
      <c r="NVK21" s="126"/>
      <c r="NVL21" s="126"/>
      <c r="NVM21" s="126"/>
      <c r="NVN21" s="126"/>
      <c r="NVO21" s="126"/>
      <c r="NVP21" s="126"/>
      <c r="NVQ21" s="126"/>
      <c r="NVR21" s="126"/>
      <c r="NVS21" s="126"/>
      <c r="NVT21" s="126"/>
      <c r="NVU21" s="126"/>
      <c r="NVV21" s="126"/>
      <c r="NVW21" s="126"/>
      <c r="NVX21" s="126"/>
      <c r="NVY21" s="126"/>
      <c r="NVZ21" s="126"/>
      <c r="NWA21" s="126"/>
      <c r="NWB21" s="126"/>
      <c r="NWC21" s="126"/>
      <c r="NWD21" s="126"/>
      <c r="NWE21" s="126"/>
      <c r="NWF21" s="126"/>
      <c r="NWG21" s="126"/>
      <c r="NWH21" s="126"/>
      <c r="NWI21" s="126"/>
      <c r="NWJ21" s="126"/>
      <c r="NWK21" s="126"/>
      <c r="NWL21" s="126"/>
      <c r="NWM21" s="126"/>
      <c r="NWN21" s="126"/>
      <c r="NWO21" s="126"/>
      <c r="NWP21" s="126"/>
      <c r="NWQ21" s="126"/>
      <c r="NWR21" s="126"/>
      <c r="NWS21" s="126"/>
      <c r="NWT21" s="126"/>
      <c r="NWU21" s="126"/>
      <c r="NWV21" s="126"/>
      <c r="NWW21" s="126"/>
      <c r="NWX21" s="126"/>
      <c r="NWY21" s="126"/>
      <c r="NWZ21" s="126"/>
      <c r="NXA21" s="126"/>
      <c r="NXB21" s="126"/>
      <c r="NXC21" s="126"/>
      <c r="NXD21" s="126"/>
      <c r="NXE21" s="126"/>
      <c r="NXF21" s="126"/>
      <c r="NXG21" s="126"/>
      <c r="NXH21" s="126"/>
      <c r="NXI21" s="126"/>
      <c r="NXJ21" s="126"/>
      <c r="NXK21" s="126"/>
      <c r="NXL21" s="126"/>
      <c r="NXM21" s="126"/>
      <c r="NXN21" s="126"/>
      <c r="NXO21" s="126"/>
      <c r="NXP21" s="126"/>
      <c r="NXQ21" s="126"/>
      <c r="NXR21" s="126"/>
      <c r="NXS21" s="126"/>
      <c r="NXT21" s="126"/>
      <c r="NXU21" s="126"/>
      <c r="NXV21" s="126"/>
      <c r="NXW21" s="126"/>
      <c r="NXX21" s="126"/>
      <c r="NXY21" s="126"/>
      <c r="NXZ21" s="126"/>
      <c r="NYA21" s="126"/>
      <c r="NYB21" s="126"/>
      <c r="NYC21" s="126"/>
      <c r="NYD21" s="126"/>
      <c r="NYE21" s="126"/>
      <c r="NYF21" s="126"/>
      <c r="NYG21" s="126"/>
      <c r="NYH21" s="126"/>
      <c r="NYI21" s="126"/>
      <c r="NYJ21" s="126"/>
      <c r="NYK21" s="126"/>
      <c r="NYL21" s="126"/>
      <c r="NYM21" s="126"/>
      <c r="NYN21" s="126"/>
      <c r="NYO21" s="126"/>
      <c r="NYP21" s="126"/>
      <c r="NYQ21" s="126"/>
      <c r="NYR21" s="126"/>
      <c r="NYS21" s="126"/>
      <c r="NYT21" s="126"/>
      <c r="NYU21" s="126"/>
      <c r="NYV21" s="126"/>
      <c r="NYW21" s="126"/>
      <c r="NYX21" s="126"/>
      <c r="NYY21" s="126"/>
      <c r="NYZ21" s="126"/>
      <c r="NZA21" s="126"/>
      <c r="NZB21" s="126"/>
      <c r="NZC21" s="126"/>
      <c r="NZD21" s="126"/>
      <c r="NZE21" s="126"/>
      <c r="NZF21" s="126"/>
      <c r="NZG21" s="126"/>
      <c r="NZH21" s="126"/>
      <c r="NZI21" s="126"/>
      <c r="NZJ21" s="126"/>
      <c r="NZK21" s="126"/>
      <c r="NZL21" s="126"/>
      <c r="NZM21" s="126"/>
      <c r="NZN21" s="126"/>
      <c r="NZO21" s="126"/>
      <c r="NZP21" s="126"/>
      <c r="NZQ21" s="126"/>
      <c r="NZR21" s="126"/>
      <c r="NZS21" s="126"/>
      <c r="NZT21" s="126"/>
      <c r="NZU21" s="126"/>
      <c r="NZV21" s="126"/>
      <c r="NZW21" s="126"/>
      <c r="NZX21" s="126"/>
      <c r="NZY21" s="126"/>
      <c r="NZZ21" s="126"/>
      <c r="OAA21" s="126"/>
      <c r="OAB21" s="126"/>
      <c r="OAC21" s="126"/>
      <c r="OAD21" s="126"/>
      <c r="OAE21" s="126"/>
      <c r="OAF21" s="126"/>
      <c r="OAG21" s="126"/>
      <c r="OAH21" s="126"/>
      <c r="OAI21" s="126"/>
      <c r="OAJ21" s="126"/>
      <c r="OAK21" s="126"/>
      <c r="OAL21" s="126"/>
      <c r="OAM21" s="126"/>
      <c r="OAN21" s="126"/>
      <c r="OAO21" s="126"/>
      <c r="OAP21" s="126"/>
      <c r="OAQ21" s="126"/>
      <c r="OAR21" s="126"/>
      <c r="OAS21" s="126"/>
      <c r="OAT21" s="126"/>
      <c r="OAU21" s="126"/>
      <c r="OAV21" s="126"/>
      <c r="OAW21" s="126"/>
      <c r="OAX21" s="126"/>
      <c r="OAY21" s="126"/>
      <c r="OAZ21" s="126"/>
      <c r="OBA21" s="126"/>
      <c r="OBB21" s="126"/>
      <c r="OBC21" s="126"/>
      <c r="OBD21" s="126"/>
      <c r="OBE21" s="126"/>
      <c r="OBF21" s="126"/>
      <c r="OBG21" s="126"/>
      <c r="OBH21" s="126"/>
      <c r="OBI21" s="126"/>
      <c r="OBJ21" s="126"/>
      <c r="OBK21" s="126"/>
      <c r="OBL21" s="126"/>
      <c r="OBM21" s="126"/>
      <c r="OBN21" s="126"/>
      <c r="OBO21" s="126"/>
      <c r="OBP21" s="126"/>
      <c r="OBQ21" s="126"/>
      <c r="OBR21" s="126"/>
      <c r="OBS21" s="126"/>
      <c r="OBT21" s="126"/>
      <c r="OBU21" s="126"/>
      <c r="OBV21" s="126"/>
      <c r="OBW21" s="126"/>
      <c r="OBX21" s="126"/>
      <c r="OBY21" s="126"/>
      <c r="OBZ21" s="126"/>
      <c r="OCA21" s="126"/>
      <c r="OCB21" s="126"/>
      <c r="OCC21" s="126"/>
      <c r="OCD21" s="126"/>
      <c r="OCE21" s="126"/>
      <c r="OCF21" s="126"/>
      <c r="OCG21" s="126"/>
      <c r="OCH21" s="126"/>
      <c r="OCI21" s="126"/>
      <c r="OCJ21" s="126"/>
      <c r="OCK21" s="126"/>
      <c r="OCL21" s="126"/>
      <c r="OCM21" s="126"/>
      <c r="OCN21" s="126"/>
      <c r="OCO21" s="126"/>
      <c r="OCP21" s="126"/>
      <c r="OCQ21" s="126"/>
      <c r="OCR21" s="126"/>
      <c r="OCS21" s="126"/>
      <c r="OCT21" s="126"/>
      <c r="OCU21" s="126"/>
      <c r="OCV21" s="126"/>
      <c r="OCW21" s="126"/>
      <c r="OCX21" s="126"/>
      <c r="OCY21" s="126"/>
      <c r="OCZ21" s="126"/>
      <c r="ODA21" s="126"/>
      <c r="ODB21" s="126"/>
      <c r="ODC21" s="126"/>
      <c r="ODD21" s="126"/>
      <c r="ODE21" s="126"/>
      <c r="ODF21" s="126"/>
      <c r="ODG21" s="126"/>
      <c r="ODH21" s="126"/>
      <c r="ODI21" s="126"/>
      <c r="ODJ21" s="126"/>
      <c r="ODK21" s="126"/>
      <c r="ODL21" s="126"/>
      <c r="ODM21" s="126"/>
      <c r="ODN21" s="126"/>
      <c r="ODO21" s="126"/>
      <c r="ODP21" s="126"/>
      <c r="ODQ21" s="126"/>
      <c r="ODR21" s="126"/>
      <c r="ODS21" s="126"/>
      <c r="ODT21" s="126"/>
      <c r="ODU21" s="126"/>
      <c r="ODV21" s="126"/>
      <c r="ODW21" s="126"/>
      <c r="ODX21" s="126"/>
      <c r="ODY21" s="126"/>
      <c r="ODZ21" s="126"/>
      <c r="OEA21" s="126"/>
      <c r="OEB21" s="126"/>
      <c r="OEC21" s="126"/>
      <c r="OED21" s="126"/>
      <c r="OEE21" s="126"/>
      <c r="OEF21" s="126"/>
      <c r="OEG21" s="126"/>
      <c r="OEH21" s="126"/>
      <c r="OEI21" s="126"/>
      <c r="OEJ21" s="126"/>
      <c r="OEK21" s="126"/>
      <c r="OEL21" s="126"/>
      <c r="OEM21" s="126"/>
      <c r="OEN21" s="126"/>
      <c r="OEO21" s="126"/>
      <c r="OEP21" s="126"/>
      <c r="OEQ21" s="126"/>
      <c r="OER21" s="126"/>
      <c r="OES21" s="126"/>
      <c r="OET21" s="126"/>
      <c r="OEU21" s="126"/>
      <c r="OEV21" s="126"/>
      <c r="OEW21" s="126"/>
      <c r="OEX21" s="126"/>
      <c r="OEY21" s="126"/>
      <c r="OEZ21" s="126"/>
      <c r="OFA21" s="126"/>
      <c r="OFB21" s="126"/>
      <c r="OFC21" s="126"/>
      <c r="OFD21" s="126"/>
      <c r="OFE21" s="126"/>
      <c r="OFF21" s="126"/>
      <c r="OFG21" s="126"/>
      <c r="OFH21" s="126"/>
      <c r="OFI21" s="126"/>
      <c r="OFJ21" s="126"/>
      <c r="OFK21" s="126"/>
      <c r="OFL21" s="126"/>
      <c r="OFM21" s="126"/>
      <c r="OFN21" s="126"/>
      <c r="OFO21" s="126"/>
      <c r="OFP21" s="126"/>
      <c r="OFQ21" s="126"/>
      <c r="OFR21" s="126"/>
      <c r="OFS21" s="126"/>
      <c r="OFT21" s="126"/>
      <c r="OFU21" s="126"/>
      <c r="OFV21" s="126"/>
      <c r="OFW21" s="126"/>
      <c r="OFX21" s="126"/>
      <c r="OFY21" s="126"/>
      <c r="OFZ21" s="126"/>
      <c r="OGA21" s="126"/>
      <c r="OGB21" s="126"/>
      <c r="OGC21" s="126"/>
      <c r="OGD21" s="126"/>
      <c r="OGE21" s="126"/>
      <c r="OGF21" s="126"/>
      <c r="OGG21" s="126"/>
      <c r="OGH21" s="126"/>
      <c r="OGI21" s="126"/>
      <c r="OGJ21" s="126"/>
      <c r="OGK21" s="126"/>
      <c r="OGL21" s="126"/>
      <c r="OGM21" s="126"/>
      <c r="OGN21" s="126"/>
      <c r="OGO21" s="126"/>
      <c r="OGP21" s="126"/>
      <c r="OGQ21" s="126"/>
      <c r="OGR21" s="126"/>
      <c r="OGS21" s="126"/>
      <c r="OGT21" s="126"/>
      <c r="OGU21" s="126"/>
      <c r="OGV21" s="126"/>
      <c r="OGW21" s="126"/>
      <c r="OGX21" s="126"/>
      <c r="OGY21" s="126"/>
      <c r="OGZ21" s="126"/>
      <c r="OHA21" s="126"/>
      <c r="OHB21" s="126"/>
      <c r="OHC21" s="126"/>
      <c r="OHD21" s="126"/>
      <c r="OHE21" s="126"/>
      <c r="OHF21" s="126"/>
      <c r="OHG21" s="126"/>
      <c r="OHH21" s="126"/>
      <c r="OHI21" s="126"/>
      <c r="OHJ21" s="126"/>
      <c r="OHK21" s="126"/>
      <c r="OHL21" s="126"/>
      <c r="OHM21" s="126"/>
      <c r="OHN21" s="126"/>
      <c r="OHO21" s="126"/>
      <c r="OHP21" s="126"/>
      <c r="OHQ21" s="126"/>
      <c r="OHR21" s="126"/>
      <c r="OHS21" s="126"/>
      <c r="OHT21" s="126"/>
      <c r="OHU21" s="126"/>
      <c r="OHV21" s="126"/>
      <c r="OHW21" s="126"/>
      <c r="OHX21" s="126"/>
      <c r="OHY21" s="126"/>
      <c r="OHZ21" s="126"/>
      <c r="OIA21" s="126"/>
      <c r="OIB21" s="126"/>
      <c r="OIC21" s="126"/>
      <c r="OID21" s="126"/>
      <c r="OIE21" s="126"/>
      <c r="OIF21" s="126"/>
      <c r="OIG21" s="126"/>
      <c r="OIH21" s="126"/>
      <c r="OII21" s="126"/>
      <c r="OIJ21" s="126"/>
      <c r="OIK21" s="126"/>
      <c r="OIL21" s="126"/>
      <c r="OIM21" s="126"/>
      <c r="OIN21" s="126"/>
      <c r="OIO21" s="126"/>
      <c r="OIP21" s="126"/>
      <c r="OIQ21" s="126"/>
      <c r="OIR21" s="126"/>
      <c r="OIS21" s="126"/>
      <c r="OIT21" s="126"/>
      <c r="OIU21" s="126"/>
      <c r="OIV21" s="126"/>
      <c r="OIW21" s="126"/>
      <c r="OIX21" s="126"/>
      <c r="OIY21" s="126"/>
      <c r="OIZ21" s="126"/>
      <c r="OJA21" s="126"/>
      <c r="OJB21" s="126"/>
      <c r="OJC21" s="126"/>
      <c r="OJD21" s="126"/>
      <c r="OJE21" s="126"/>
      <c r="OJF21" s="126"/>
      <c r="OJG21" s="126"/>
      <c r="OJH21" s="126"/>
      <c r="OJI21" s="126"/>
      <c r="OJJ21" s="126"/>
      <c r="OJK21" s="126"/>
      <c r="OJL21" s="126"/>
      <c r="OJM21" s="126"/>
      <c r="OJN21" s="126"/>
      <c r="OJO21" s="126"/>
      <c r="OJP21" s="126"/>
      <c r="OJQ21" s="126"/>
      <c r="OJR21" s="126"/>
      <c r="OJS21" s="126"/>
      <c r="OJT21" s="126"/>
      <c r="OJU21" s="126"/>
      <c r="OJV21" s="126"/>
      <c r="OJW21" s="126"/>
      <c r="OJX21" s="126"/>
      <c r="OJY21" s="126"/>
      <c r="OJZ21" s="126"/>
      <c r="OKA21" s="126"/>
      <c r="OKB21" s="126"/>
      <c r="OKC21" s="126"/>
      <c r="OKD21" s="126"/>
      <c r="OKE21" s="126"/>
      <c r="OKF21" s="126"/>
      <c r="OKG21" s="126"/>
      <c r="OKH21" s="126"/>
      <c r="OKI21" s="126"/>
      <c r="OKJ21" s="126"/>
      <c r="OKK21" s="126"/>
      <c r="OKL21" s="126"/>
      <c r="OKM21" s="126"/>
      <c r="OKN21" s="126"/>
      <c r="OKO21" s="126"/>
      <c r="OKP21" s="126"/>
      <c r="OKQ21" s="126"/>
      <c r="OKR21" s="126"/>
      <c r="OKS21" s="126"/>
      <c r="OKT21" s="126"/>
      <c r="OKU21" s="126"/>
      <c r="OKV21" s="126"/>
      <c r="OKW21" s="126"/>
      <c r="OKX21" s="126"/>
      <c r="OKY21" s="126"/>
      <c r="OKZ21" s="126"/>
      <c r="OLA21" s="126"/>
      <c r="OLB21" s="126"/>
      <c r="OLC21" s="126"/>
      <c r="OLD21" s="126"/>
      <c r="OLE21" s="126"/>
      <c r="OLF21" s="126"/>
      <c r="OLG21" s="126"/>
      <c r="OLH21" s="126"/>
      <c r="OLI21" s="126"/>
      <c r="OLJ21" s="126"/>
      <c r="OLK21" s="126"/>
      <c r="OLL21" s="126"/>
      <c r="OLM21" s="126"/>
      <c r="OLN21" s="126"/>
      <c r="OLO21" s="126"/>
      <c r="OLP21" s="126"/>
      <c r="OLQ21" s="126"/>
      <c r="OLR21" s="126"/>
      <c r="OLS21" s="126"/>
      <c r="OLT21" s="126"/>
      <c r="OLU21" s="126"/>
      <c r="OLV21" s="126"/>
      <c r="OLW21" s="126"/>
      <c r="OLX21" s="126"/>
      <c r="OLY21" s="126"/>
      <c r="OLZ21" s="126"/>
      <c r="OMA21" s="126"/>
      <c r="OMB21" s="126"/>
      <c r="OMC21" s="126"/>
      <c r="OMD21" s="126"/>
      <c r="OME21" s="126"/>
      <c r="OMF21" s="126"/>
      <c r="OMG21" s="126"/>
      <c r="OMH21" s="126"/>
      <c r="OMI21" s="126"/>
      <c r="OMJ21" s="126"/>
      <c r="OMK21" s="126"/>
      <c r="OML21" s="126"/>
      <c r="OMM21" s="126"/>
      <c r="OMN21" s="126"/>
      <c r="OMO21" s="126"/>
      <c r="OMP21" s="126"/>
      <c r="OMQ21" s="126"/>
      <c r="OMR21" s="126"/>
      <c r="OMS21" s="126"/>
      <c r="OMT21" s="126"/>
      <c r="OMU21" s="126"/>
      <c r="OMV21" s="126"/>
      <c r="OMW21" s="126"/>
      <c r="OMX21" s="126"/>
      <c r="OMY21" s="126"/>
      <c r="OMZ21" s="126"/>
      <c r="ONA21" s="126"/>
      <c r="ONB21" s="126"/>
      <c r="ONC21" s="126"/>
      <c r="OND21" s="126"/>
      <c r="ONE21" s="126"/>
      <c r="ONF21" s="126"/>
      <c r="ONG21" s="126"/>
      <c r="ONH21" s="126"/>
      <c r="ONI21" s="126"/>
      <c r="ONJ21" s="126"/>
      <c r="ONK21" s="126"/>
      <c r="ONL21" s="126"/>
      <c r="ONM21" s="126"/>
      <c r="ONN21" s="126"/>
      <c r="ONO21" s="126"/>
      <c r="ONP21" s="126"/>
      <c r="ONQ21" s="126"/>
      <c r="ONR21" s="126"/>
      <c r="ONS21" s="126"/>
      <c r="ONT21" s="126"/>
      <c r="ONU21" s="126"/>
      <c r="ONV21" s="126"/>
      <c r="ONW21" s="126"/>
      <c r="ONX21" s="126"/>
      <c r="ONY21" s="126"/>
      <c r="ONZ21" s="126"/>
      <c r="OOA21" s="126"/>
      <c r="OOB21" s="126"/>
      <c r="OOC21" s="126"/>
      <c r="OOD21" s="126"/>
      <c r="OOE21" s="126"/>
      <c r="OOF21" s="126"/>
      <c r="OOG21" s="126"/>
      <c r="OOH21" s="126"/>
      <c r="OOI21" s="126"/>
      <c r="OOJ21" s="126"/>
      <c r="OOK21" s="126"/>
      <c r="OOL21" s="126"/>
      <c r="OOM21" s="126"/>
      <c r="OON21" s="126"/>
      <c r="OOO21" s="126"/>
      <c r="OOP21" s="126"/>
      <c r="OOQ21" s="126"/>
      <c r="OOR21" s="126"/>
      <c r="OOS21" s="126"/>
      <c r="OOT21" s="126"/>
      <c r="OOU21" s="126"/>
      <c r="OOV21" s="126"/>
      <c r="OOW21" s="126"/>
      <c r="OOX21" s="126"/>
      <c r="OOY21" s="126"/>
      <c r="OOZ21" s="126"/>
      <c r="OPA21" s="126"/>
      <c r="OPB21" s="126"/>
      <c r="OPC21" s="126"/>
      <c r="OPD21" s="126"/>
      <c r="OPE21" s="126"/>
      <c r="OPF21" s="126"/>
      <c r="OPG21" s="126"/>
      <c r="OPH21" s="126"/>
      <c r="OPI21" s="126"/>
      <c r="OPJ21" s="126"/>
      <c r="OPK21" s="126"/>
      <c r="OPL21" s="126"/>
      <c r="OPM21" s="126"/>
      <c r="OPN21" s="126"/>
      <c r="OPO21" s="126"/>
      <c r="OPP21" s="126"/>
      <c r="OPQ21" s="126"/>
      <c r="OPR21" s="126"/>
      <c r="OPS21" s="126"/>
      <c r="OPT21" s="126"/>
      <c r="OPU21" s="126"/>
      <c r="OPV21" s="126"/>
      <c r="OPW21" s="126"/>
      <c r="OPX21" s="126"/>
      <c r="OPY21" s="126"/>
      <c r="OPZ21" s="126"/>
      <c r="OQA21" s="126"/>
      <c r="OQB21" s="126"/>
      <c r="OQC21" s="126"/>
      <c r="OQD21" s="126"/>
      <c r="OQE21" s="126"/>
      <c r="OQF21" s="126"/>
      <c r="OQG21" s="126"/>
      <c r="OQH21" s="126"/>
      <c r="OQI21" s="126"/>
      <c r="OQJ21" s="126"/>
      <c r="OQK21" s="126"/>
      <c r="OQL21" s="126"/>
      <c r="OQM21" s="126"/>
      <c r="OQN21" s="126"/>
      <c r="OQO21" s="126"/>
      <c r="OQP21" s="126"/>
      <c r="OQQ21" s="126"/>
      <c r="OQR21" s="126"/>
      <c r="OQS21" s="126"/>
      <c r="OQT21" s="126"/>
      <c r="OQU21" s="126"/>
      <c r="OQV21" s="126"/>
      <c r="OQW21" s="126"/>
      <c r="OQX21" s="126"/>
      <c r="OQY21" s="126"/>
      <c r="OQZ21" s="126"/>
      <c r="ORA21" s="126"/>
      <c r="ORB21" s="126"/>
      <c r="ORC21" s="126"/>
      <c r="ORD21" s="126"/>
      <c r="ORE21" s="126"/>
      <c r="ORF21" s="126"/>
      <c r="ORG21" s="126"/>
      <c r="ORH21" s="126"/>
      <c r="ORI21" s="126"/>
      <c r="ORJ21" s="126"/>
      <c r="ORK21" s="126"/>
      <c r="ORL21" s="126"/>
      <c r="ORM21" s="126"/>
      <c r="ORN21" s="126"/>
      <c r="ORO21" s="126"/>
      <c r="ORP21" s="126"/>
      <c r="ORQ21" s="126"/>
      <c r="ORR21" s="126"/>
      <c r="ORS21" s="126"/>
      <c r="ORT21" s="126"/>
      <c r="ORU21" s="126"/>
      <c r="ORV21" s="126"/>
      <c r="ORW21" s="126"/>
      <c r="ORX21" s="126"/>
      <c r="ORY21" s="126"/>
      <c r="ORZ21" s="126"/>
      <c r="OSA21" s="126"/>
      <c r="OSB21" s="126"/>
      <c r="OSC21" s="126"/>
      <c r="OSD21" s="126"/>
      <c r="OSE21" s="126"/>
      <c r="OSF21" s="126"/>
      <c r="OSG21" s="126"/>
      <c r="OSH21" s="126"/>
      <c r="OSI21" s="126"/>
      <c r="OSJ21" s="126"/>
      <c r="OSK21" s="126"/>
      <c r="OSL21" s="126"/>
      <c r="OSM21" s="126"/>
      <c r="OSN21" s="126"/>
      <c r="OSO21" s="126"/>
      <c r="OSP21" s="126"/>
      <c r="OSQ21" s="126"/>
      <c r="OSR21" s="126"/>
      <c r="OSS21" s="126"/>
      <c r="OST21" s="126"/>
      <c r="OSU21" s="126"/>
      <c r="OSV21" s="126"/>
      <c r="OSW21" s="126"/>
      <c r="OSX21" s="126"/>
      <c r="OSY21" s="126"/>
      <c r="OSZ21" s="126"/>
      <c r="OTA21" s="126"/>
      <c r="OTB21" s="126"/>
      <c r="OTC21" s="126"/>
      <c r="OTD21" s="126"/>
      <c r="OTE21" s="126"/>
      <c r="OTF21" s="126"/>
      <c r="OTG21" s="126"/>
      <c r="OTH21" s="126"/>
      <c r="OTI21" s="126"/>
      <c r="OTJ21" s="126"/>
      <c r="OTK21" s="126"/>
      <c r="OTL21" s="126"/>
      <c r="OTM21" s="126"/>
      <c r="OTN21" s="126"/>
      <c r="OTO21" s="126"/>
      <c r="OTP21" s="126"/>
      <c r="OTQ21" s="126"/>
      <c r="OTR21" s="126"/>
      <c r="OTS21" s="126"/>
      <c r="OTT21" s="126"/>
      <c r="OTU21" s="126"/>
      <c r="OTV21" s="126"/>
      <c r="OTW21" s="126"/>
      <c r="OTX21" s="126"/>
      <c r="OTY21" s="126"/>
      <c r="OTZ21" s="126"/>
      <c r="OUA21" s="126"/>
      <c r="OUB21" s="126"/>
      <c r="OUC21" s="126"/>
      <c r="OUD21" s="126"/>
      <c r="OUE21" s="126"/>
      <c r="OUF21" s="126"/>
      <c r="OUG21" s="126"/>
      <c r="OUH21" s="126"/>
      <c r="OUI21" s="126"/>
      <c r="OUJ21" s="126"/>
      <c r="OUK21" s="126"/>
      <c r="OUL21" s="126"/>
      <c r="OUM21" s="126"/>
      <c r="OUN21" s="126"/>
      <c r="OUO21" s="126"/>
      <c r="OUP21" s="126"/>
      <c r="OUQ21" s="126"/>
      <c r="OUR21" s="126"/>
      <c r="OUS21" s="126"/>
      <c r="OUT21" s="126"/>
      <c r="OUU21" s="126"/>
      <c r="OUV21" s="126"/>
      <c r="OUW21" s="126"/>
      <c r="OUX21" s="126"/>
      <c r="OUY21" s="126"/>
      <c r="OUZ21" s="126"/>
      <c r="OVA21" s="126"/>
      <c r="OVB21" s="126"/>
      <c r="OVC21" s="126"/>
      <c r="OVD21" s="126"/>
      <c r="OVE21" s="126"/>
      <c r="OVF21" s="126"/>
      <c r="OVG21" s="126"/>
      <c r="OVH21" s="126"/>
      <c r="OVI21" s="126"/>
      <c r="OVJ21" s="126"/>
      <c r="OVK21" s="126"/>
      <c r="OVL21" s="126"/>
      <c r="OVM21" s="126"/>
      <c r="OVN21" s="126"/>
      <c r="OVO21" s="126"/>
      <c r="OVP21" s="126"/>
      <c r="OVQ21" s="126"/>
      <c r="OVR21" s="126"/>
      <c r="OVS21" s="126"/>
      <c r="OVT21" s="126"/>
      <c r="OVU21" s="126"/>
      <c r="OVV21" s="126"/>
      <c r="OVW21" s="126"/>
      <c r="OVX21" s="126"/>
      <c r="OVY21" s="126"/>
      <c r="OVZ21" s="126"/>
      <c r="OWA21" s="126"/>
      <c r="OWB21" s="126"/>
      <c r="OWC21" s="126"/>
      <c r="OWD21" s="126"/>
      <c r="OWE21" s="126"/>
      <c r="OWF21" s="126"/>
      <c r="OWG21" s="126"/>
      <c r="OWH21" s="126"/>
      <c r="OWI21" s="126"/>
      <c r="OWJ21" s="126"/>
      <c r="OWK21" s="126"/>
      <c r="OWL21" s="126"/>
      <c r="OWM21" s="126"/>
      <c r="OWN21" s="126"/>
      <c r="OWO21" s="126"/>
      <c r="OWP21" s="126"/>
      <c r="OWQ21" s="126"/>
      <c r="OWR21" s="126"/>
      <c r="OWS21" s="126"/>
      <c r="OWT21" s="126"/>
      <c r="OWU21" s="126"/>
      <c r="OWV21" s="126"/>
      <c r="OWW21" s="126"/>
      <c r="OWX21" s="126"/>
      <c r="OWY21" s="126"/>
      <c r="OWZ21" s="126"/>
      <c r="OXA21" s="126"/>
      <c r="OXB21" s="126"/>
      <c r="OXC21" s="126"/>
      <c r="OXD21" s="126"/>
      <c r="OXE21" s="126"/>
      <c r="OXF21" s="126"/>
      <c r="OXG21" s="126"/>
      <c r="OXH21" s="126"/>
      <c r="OXI21" s="126"/>
      <c r="OXJ21" s="126"/>
      <c r="OXK21" s="126"/>
      <c r="OXL21" s="126"/>
      <c r="OXM21" s="126"/>
      <c r="OXN21" s="126"/>
      <c r="OXO21" s="126"/>
      <c r="OXP21" s="126"/>
      <c r="OXQ21" s="126"/>
      <c r="OXR21" s="126"/>
      <c r="OXS21" s="126"/>
      <c r="OXT21" s="126"/>
      <c r="OXU21" s="126"/>
      <c r="OXV21" s="126"/>
      <c r="OXW21" s="126"/>
      <c r="OXX21" s="126"/>
      <c r="OXY21" s="126"/>
      <c r="OXZ21" s="126"/>
      <c r="OYA21" s="126"/>
      <c r="OYB21" s="126"/>
      <c r="OYC21" s="126"/>
      <c r="OYD21" s="126"/>
      <c r="OYE21" s="126"/>
      <c r="OYF21" s="126"/>
      <c r="OYG21" s="126"/>
      <c r="OYH21" s="126"/>
      <c r="OYI21" s="126"/>
      <c r="OYJ21" s="126"/>
      <c r="OYK21" s="126"/>
      <c r="OYL21" s="126"/>
      <c r="OYM21" s="126"/>
      <c r="OYN21" s="126"/>
      <c r="OYO21" s="126"/>
      <c r="OYP21" s="126"/>
      <c r="OYQ21" s="126"/>
      <c r="OYR21" s="126"/>
      <c r="OYS21" s="126"/>
      <c r="OYT21" s="126"/>
      <c r="OYU21" s="126"/>
      <c r="OYV21" s="126"/>
      <c r="OYW21" s="126"/>
      <c r="OYX21" s="126"/>
      <c r="OYY21" s="126"/>
      <c r="OYZ21" s="126"/>
      <c r="OZA21" s="126"/>
      <c r="OZB21" s="126"/>
      <c r="OZC21" s="126"/>
      <c r="OZD21" s="126"/>
      <c r="OZE21" s="126"/>
      <c r="OZF21" s="126"/>
      <c r="OZG21" s="126"/>
      <c r="OZH21" s="126"/>
      <c r="OZI21" s="126"/>
      <c r="OZJ21" s="126"/>
      <c r="OZK21" s="126"/>
      <c r="OZL21" s="126"/>
      <c r="OZM21" s="126"/>
      <c r="OZN21" s="126"/>
      <c r="OZO21" s="126"/>
      <c r="OZP21" s="126"/>
      <c r="OZQ21" s="126"/>
      <c r="OZR21" s="126"/>
      <c r="OZS21" s="126"/>
      <c r="OZT21" s="126"/>
      <c r="OZU21" s="126"/>
      <c r="OZV21" s="126"/>
      <c r="OZW21" s="126"/>
      <c r="OZX21" s="126"/>
      <c r="OZY21" s="126"/>
      <c r="OZZ21" s="126"/>
      <c r="PAA21" s="126"/>
      <c r="PAB21" s="126"/>
      <c r="PAC21" s="126"/>
      <c r="PAD21" s="126"/>
      <c r="PAE21" s="126"/>
      <c r="PAF21" s="126"/>
      <c r="PAG21" s="126"/>
      <c r="PAH21" s="126"/>
      <c r="PAI21" s="126"/>
      <c r="PAJ21" s="126"/>
      <c r="PAK21" s="126"/>
      <c r="PAL21" s="126"/>
      <c r="PAM21" s="126"/>
      <c r="PAN21" s="126"/>
      <c r="PAO21" s="126"/>
      <c r="PAP21" s="126"/>
      <c r="PAQ21" s="126"/>
      <c r="PAR21" s="126"/>
      <c r="PAS21" s="126"/>
      <c r="PAT21" s="126"/>
      <c r="PAU21" s="126"/>
      <c r="PAV21" s="126"/>
      <c r="PAW21" s="126"/>
      <c r="PAX21" s="126"/>
      <c r="PAY21" s="126"/>
      <c r="PAZ21" s="126"/>
      <c r="PBA21" s="126"/>
      <c r="PBB21" s="126"/>
      <c r="PBC21" s="126"/>
      <c r="PBD21" s="126"/>
      <c r="PBE21" s="126"/>
      <c r="PBF21" s="126"/>
      <c r="PBG21" s="126"/>
      <c r="PBH21" s="126"/>
      <c r="PBI21" s="126"/>
      <c r="PBJ21" s="126"/>
      <c r="PBK21" s="126"/>
      <c r="PBL21" s="126"/>
      <c r="PBM21" s="126"/>
      <c r="PBN21" s="126"/>
      <c r="PBO21" s="126"/>
      <c r="PBP21" s="126"/>
      <c r="PBQ21" s="126"/>
      <c r="PBR21" s="126"/>
      <c r="PBS21" s="126"/>
      <c r="PBT21" s="126"/>
      <c r="PBU21" s="126"/>
      <c r="PBV21" s="126"/>
      <c r="PBW21" s="126"/>
      <c r="PBX21" s="126"/>
      <c r="PBY21" s="126"/>
      <c r="PBZ21" s="126"/>
      <c r="PCA21" s="126"/>
      <c r="PCB21" s="126"/>
      <c r="PCC21" s="126"/>
      <c r="PCD21" s="126"/>
      <c r="PCE21" s="126"/>
      <c r="PCF21" s="126"/>
      <c r="PCG21" s="126"/>
      <c r="PCH21" s="126"/>
      <c r="PCI21" s="126"/>
      <c r="PCJ21" s="126"/>
      <c r="PCK21" s="126"/>
      <c r="PCL21" s="126"/>
      <c r="PCM21" s="126"/>
      <c r="PCN21" s="126"/>
      <c r="PCO21" s="126"/>
      <c r="PCP21" s="126"/>
      <c r="PCQ21" s="126"/>
      <c r="PCR21" s="126"/>
      <c r="PCS21" s="126"/>
      <c r="PCT21" s="126"/>
      <c r="PCU21" s="126"/>
      <c r="PCV21" s="126"/>
      <c r="PCW21" s="126"/>
      <c r="PCX21" s="126"/>
      <c r="PCY21" s="126"/>
      <c r="PCZ21" s="126"/>
      <c r="PDA21" s="126"/>
      <c r="PDB21" s="126"/>
      <c r="PDC21" s="126"/>
      <c r="PDD21" s="126"/>
      <c r="PDE21" s="126"/>
      <c r="PDF21" s="126"/>
      <c r="PDG21" s="126"/>
      <c r="PDH21" s="126"/>
      <c r="PDI21" s="126"/>
      <c r="PDJ21" s="126"/>
      <c r="PDK21" s="126"/>
      <c r="PDL21" s="126"/>
      <c r="PDM21" s="126"/>
      <c r="PDN21" s="126"/>
      <c r="PDO21" s="126"/>
      <c r="PDP21" s="126"/>
      <c r="PDQ21" s="126"/>
      <c r="PDR21" s="126"/>
      <c r="PDS21" s="126"/>
      <c r="PDT21" s="126"/>
      <c r="PDU21" s="126"/>
      <c r="PDV21" s="126"/>
      <c r="PDW21" s="126"/>
      <c r="PDX21" s="126"/>
      <c r="PDY21" s="126"/>
      <c r="PDZ21" s="126"/>
      <c r="PEA21" s="126"/>
      <c r="PEB21" s="126"/>
      <c r="PEC21" s="126"/>
      <c r="PED21" s="126"/>
      <c r="PEE21" s="126"/>
      <c r="PEF21" s="126"/>
      <c r="PEG21" s="126"/>
      <c r="PEH21" s="126"/>
      <c r="PEI21" s="126"/>
      <c r="PEJ21" s="126"/>
      <c r="PEK21" s="126"/>
      <c r="PEL21" s="126"/>
      <c r="PEM21" s="126"/>
      <c r="PEN21" s="126"/>
      <c r="PEO21" s="126"/>
      <c r="PEP21" s="126"/>
      <c r="PEQ21" s="126"/>
      <c r="PER21" s="126"/>
      <c r="PES21" s="126"/>
      <c r="PET21" s="126"/>
      <c r="PEU21" s="126"/>
      <c r="PEV21" s="126"/>
      <c r="PEW21" s="126"/>
      <c r="PEX21" s="126"/>
      <c r="PEY21" s="126"/>
      <c r="PEZ21" s="126"/>
      <c r="PFA21" s="126"/>
      <c r="PFB21" s="126"/>
      <c r="PFC21" s="126"/>
      <c r="PFD21" s="126"/>
      <c r="PFE21" s="126"/>
      <c r="PFF21" s="126"/>
      <c r="PFG21" s="126"/>
      <c r="PFH21" s="126"/>
      <c r="PFI21" s="126"/>
      <c r="PFJ21" s="126"/>
      <c r="PFK21" s="126"/>
      <c r="PFL21" s="126"/>
      <c r="PFM21" s="126"/>
      <c r="PFN21" s="126"/>
      <c r="PFO21" s="126"/>
      <c r="PFP21" s="126"/>
      <c r="PFQ21" s="126"/>
      <c r="PFR21" s="126"/>
      <c r="PFS21" s="126"/>
      <c r="PFT21" s="126"/>
      <c r="PFU21" s="126"/>
      <c r="PFV21" s="126"/>
      <c r="PFW21" s="126"/>
      <c r="PFX21" s="126"/>
      <c r="PFY21" s="126"/>
      <c r="PFZ21" s="126"/>
      <c r="PGA21" s="126"/>
      <c r="PGB21" s="126"/>
      <c r="PGC21" s="126"/>
      <c r="PGD21" s="126"/>
      <c r="PGE21" s="126"/>
      <c r="PGF21" s="126"/>
      <c r="PGG21" s="126"/>
      <c r="PGH21" s="126"/>
      <c r="PGI21" s="126"/>
      <c r="PGJ21" s="126"/>
      <c r="PGK21" s="126"/>
      <c r="PGL21" s="126"/>
      <c r="PGM21" s="126"/>
      <c r="PGN21" s="126"/>
      <c r="PGO21" s="126"/>
      <c r="PGP21" s="126"/>
      <c r="PGQ21" s="126"/>
      <c r="PGR21" s="126"/>
      <c r="PGS21" s="126"/>
      <c r="PGT21" s="126"/>
      <c r="PGU21" s="126"/>
      <c r="PGV21" s="126"/>
      <c r="PGW21" s="126"/>
      <c r="PGX21" s="126"/>
      <c r="PGY21" s="126"/>
      <c r="PGZ21" s="126"/>
      <c r="PHA21" s="126"/>
      <c r="PHB21" s="126"/>
      <c r="PHC21" s="126"/>
      <c r="PHD21" s="126"/>
      <c r="PHE21" s="126"/>
      <c r="PHF21" s="126"/>
      <c r="PHG21" s="126"/>
      <c r="PHH21" s="126"/>
      <c r="PHI21" s="126"/>
      <c r="PHJ21" s="126"/>
      <c r="PHK21" s="126"/>
      <c r="PHL21" s="126"/>
      <c r="PHM21" s="126"/>
      <c r="PHN21" s="126"/>
      <c r="PHO21" s="126"/>
      <c r="PHP21" s="126"/>
      <c r="PHQ21" s="126"/>
      <c r="PHR21" s="126"/>
      <c r="PHS21" s="126"/>
      <c r="PHT21" s="126"/>
      <c r="PHU21" s="126"/>
      <c r="PHV21" s="126"/>
      <c r="PHW21" s="126"/>
      <c r="PHX21" s="126"/>
      <c r="PHY21" s="126"/>
      <c r="PHZ21" s="126"/>
      <c r="PIA21" s="126"/>
      <c r="PIB21" s="126"/>
      <c r="PIC21" s="126"/>
      <c r="PID21" s="126"/>
      <c r="PIE21" s="126"/>
      <c r="PIF21" s="126"/>
      <c r="PIG21" s="126"/>
      <c r="PIH21" s="126"/>
      <c r="PII21" s="126"/>
      <c r="PIJ21" s="126"/>
      <c r="PIK21" s="126"/>
      <c r="PIL21" s="126"/>
      <c r="PIM21" s="126"/>
      <c r="PIN21" s="126"/>
      <c r="PIO21" s="126"/>
      <c r="PIP21" s="126"/>
      <c r="PIQ21" s="126"/>
      <c r="PIR21" s="126"/>
      <c r="PIS21" s="126"/>
      <c r="PIT21" s="126"/>
      <c r="PIU21" s="126"/>
      <c r="PIV21" s="126"/>
      <c r="PIW21" s="126"/>
      <c r="PIX21" s="126"/>
      <c r="PIY21" s="126"/>
      <c r="PIZ21" s="126"/>
      <c r="PJA21" s="126"/>
      <c r="PJB21" s="126"/>
      <c r="PJC21" s="126"/>
      <c r="PJD21" s="126"/>
      <c r="PJE21" s="126"/>
      <c r="PJF21" s="126"/>
      <c r="PJG21" s="126"/>
      <c r="PJH21" s="126"/>
      <c r="PJI21" s="126"/>
      <c r="PJJ21" s="126"/>
      <c r="PJK21" s="126"/>
      <c r="PJL21" s="126"/>
      <c r="PJM21" s="126"/>
      <c r="PJN21" s="126"/>
      <c r="PJO21" s="126"/>
      <c r="PJP21" s="126"/>
      <c r="PJQ21" s="126"/>
      <c r="PJR21" s="126"/>
      <c r="PJS21" s="126"/>
      <c r="PJT21" s="126"/>
      <c r="PJU21" s="126"/>
      <c r="PJV21" s="126"/>
      <c r="PJW21" s="126"/>
      <c r="PJX21" s="126"/>
      <c r="PJY21" s="126"/>
      <c r="PJZ21" s="126"/>
      <c r="PKA21" s="126"/>
      <c r="PKB21" s="126"/>
      <c r="PKC21" s="126"/>
      <c r="PKD21" s="126"/>
      <c r="PKE21" s="126"/>
      <c r="PKF21" s="126"/>
      <c r="PKG21" s="126"/>
      <c r="PKH21" s="126"/>
      <c r="PKI21" s="126"/>
      <c r="PKJ21" s="126"/>
      <c r="PKK21" s="126"/>
      <c r="PKL21" s="126"/>
      <c r="PKM21" s="126"/>
      <c r="PKN21" s="126"/>
      <c r="PKO21" s="126"/>
      <c r="PKP21" s="126"/>
      <c r="PKQ21" s="126"/>
      <c r="PKR21" s="126"/>
      <c r="PKS21" s="126"/>
      <c r="PKT21" s="126"/>
      <c r="PKU21" s="126"/>
      <c r="PKV21" s="126"/>
      <c r="PKW21" s="126"/>
      <c r="PKX21" s="126"/>
      <c r="PKY21" s="126"/>
      <c r="PKZ21" s="126"/>
      <c r="PLA21" s="126"/>
      <c r="PLB21" s="126"/>
      <c r="PLC21" s="126"/>
      <c r="PLD21" s="126"/>
      <c r="PLE21" s="126"/>
      <c r="PLF21" s="126"/>
      <c r="PLG21" s="126"/>
      <c r="PLH21" s="126"/>
      <c r="PLI21" s="126"/>
      <c r="PLJ21" s="126"/>
      <c r="PLK21" s="126"/>
      <c r="PLL21" s="126"/>
      <c r="PLM21" s="126"/>
      <c r="PLN21" s="126"/>
      <c r="PLO21" s="126"/>
      <c r="PLP21" s="126"/>
      <c r="PLQ21" s="126"/>
      <c r="PLR21" s="126"/>
      <c r="PLS21" s="126"/>
      <c r="PLT21" s="126"/>
      <c r="PLU21" s="126"/>
      <c r="PLV21" s="126"/>
      <c r="PLW21" s="126"/>
      <c r="PLX21" s="126"/>
      <c r="PLY21" s="126"/>
      <c r="PLZ21" s="126"/>
      <c r="PMA21" s="126"/>
      <c r="PMB21" s="126"/>
      <c r="PMC21" s="126"/>
      <c r="PMD21" s="126"/>
      <c r="PME21" s="126"/>
      <c r="PMF21" s="126"/>
      <c r="PMG21" s="126"/>
      <c r="PMH21" s="126"/>
      <c r="PMI21" s="126"/>
      <c r="PMJ21" s="126"/>
      <c r="PMK21" s="126"/>
      <c r="PML21" s="126"/>
      <c r="PMM21" s="126"/>
      <c r="PMN21" s="126"/>
      <c r="PMO21" s="126"/>
      <c r="PMP21" s="126"/>
      <c r="PMQ21" s="126"/>
      <c r="PMR21" s="126"/>
      <c r="PMS21" s="126"/>
      <c r="PMT21" s="126"/>
      <c r="PMU21" s="126"/>
      <c r="PMV21" s="126"/>
      <c r="PMW21" s="126"/>
      <c r="PMX21" s="126"/>
      <c r="PMY21" s="126"/>
      <c r="PMZ21" s="126"/>
      <c r="PNA21" s="126"/>
      <c r="PNB21" s="126"/>
      <c r="PNC21" s="126"/>
      <c r="PND21" s="126"/>
      <c r="PNE21" s="126"/>
      <c r="PNF21" s="126"/>
      <c r="PNG21" s="126"/>
      <c r="PNH21" s="126"/>
      <c r="PNI21" s="126"/>
      <c r="PNJ21" s="126"/>
      <c r="PNK21" s="126"/>
      <c r="PNL21" s="126"/>
      <c r="PNM21" s="126"/>
      <c r="PNN21" s="126"/>
      <c r="PNO21" s="126"/>
      <c r="PNP21" s="126"/>
      <c r="PNQ21" s="126"/>
      <c r="PNR21" s="126"/>
      <c r="PNS21" s="126"/>
      <c r="PNT21" s="126"/>
      <c r="PNU21" s="126"/>
      <c r="PNV21" s="126"/>
      <c r="PNW21" s="126"/>
      <c r="PNX21" s="126"/>
      <c r="PNY21" s="126"/>
      <c r="PNZ21" s="126"/>
      <c r="POA21" s="126"/>
      <c r="POB21" s="126"/>
      <c r="POC21" s="126"/>
      <c r="POD21" s="126"/>
      <c r="POE21" s="126"/>
      <c r="POF21" s="126"/>
      <c r="POG21" s="126"/>
      <c r="POH21" s="126"/>
      <c r="POI21" s="126"/>
      <c r="POJ21" s="126"/>
      <c r="POK21" s="126"/>
      <c r="POL21" s="126"/>
      <c r="POM21" s="126"/>
      <c r="PON21" s="126"/>
      <c r="POO21" s="126"/>
      <c r="POP21" s="126"/>
      <c r="POQ21" s="126"/>
      <c r="POR21" s="126"/>
      <c r="POS21" s="126"/>
      <c r="POT21" s="126"/>
      <c r="POU21" s="126"/>
      <c r="POV21" s="126"/>
      <c r="POW21" s="126"/>
      <c r="POX21" s="126"/>
      <c r="POY21" s="126"/>
      <c r="POZ21" s="126"/>
      <c r="PPA21" s="126"/>
      <c r="PPB21" s="126"/>
      <c r="PPC21" s="126"/>
      <c r="PPD21" s="126"/>
      <c r="PPE21" s="126"/>
      <c r="PPF21" s="126"/>
      <c r="PPG21" s="126"/>
      <c r="PPH21" s="126"/>
      <c r="PPI21" s="126"/>
      <c r="PPJ21" s="126"/>
      <c r="PPK21" s="126"/>
      <c r="PPL21" s="126"/>
      <c r="PPM21" s="126"/>
      <c r="PPN21" s="126"/>
      <c r="PPO21" s="126"/>
      <c r="PPP21" s="126"/>
      <c r="PPQ21" s="126"/>
      <c r="PPR21" s="126"/>
      <c r="PPS21" s="126"/>
      <c r="PPT21" s="126"/>
      <c r="PPU21" s="126"/>
      <c r="PPV21" s="126"/>
      <c r="PPW21" s="126"/>
      <c r="PPX21" s="126"/>
      <c r="PPY21" s="126"/>
      <c r="PPZ21" s="126"/>
      <c r="PQA21" s="126"/>
      <c r="PQB21" s="126"/>
      <c r="PQC21" s="126"/>
      <c r="PQD21" s="126"/>
      <c r="PQE21" s="126"/>
      <c r="PQF21" s="126"/>
      <c r="PQG21" s="126"/>
      <c r="PQH21" s="126"/>
      <c r="PQI21" s="126"/>
      <c r="PQJ21" s="126"/>
      <c r="PQK21" s="126"/>
      <c r="PQL21" s="126"/>
      <c r="PQM21" s="126"/>
      <c r="PQN21" s="126"/>
      <c r="PQO21" s="126"/>
      <c r="PQP21" s="126"/>
      <c r="PQQ21" s="126"/>
      <c r="PQR21" s="126"/>
      <c r="PQS21" s="126"/>
      <c r="PQT21" s="126"/>
      <c r="PQU21" s="126"/>
      <c r="PQV21" s="126"/>
      <c r="PQW21" s="126"/>
      <c r="PQX21" s="126"/>
      <c r="PQY21" s="126"/>
      <c r="PQZ21" s="126"/>
      <c r="PRA21" s="126"/>
      <c r="PRB21" s="126"/>
      <c r="PRC21" s="126"/>
      <c r="PRD21" s="126"/>
      <c r="PRE21" s="126"/>
      <c r="PRF21" s="126"/>
      <c r="PRG21" s="126"/>
      <c r="PRH21" s="126"/>
      <c r="PRI21" s="126"/>
      <c r="PRJ21" s="126"/>
      <c r="PRK21" s="126"/>
      <c r="PRL21" s="126"/>
      <c r="PRM21" s="126"/>
      <c r="PRN21" s="126"/>
      <c r="PRO21" s="126"/>
      <c r="PRP21" s="126"/>
      <c r="PRQ21" s="126"/>
      <c r="PRR21" s="126"/>
      <c r="PRS21" s="126"/>
      <c r="PRT21" s="126"/>
      <c r="PRU21" s="126"/>
      <c r="PRV21" s="126"/>
      <c r="PRW21" s="126"/>
      <c r="PRX21" s="126"/>
      <c r="PRY21" s="126"/>
      <c r="PRZ21" s="126"/>
      <c r="PSA21" s="126"/>
      <c r="PSB21" s="126"/>
      <c r="PSC21" s="126"/>
      <c r="PSD21" s="126"/>
      <c r="PSE21" s="126"/>
      <c r="PSF21" s="126"/>
      <c r="PSG21" s="126"/>
      <c r="PSH21" s="126"/>
      <c r="PSI21" s="126"/>
      <c r="PSJ21" s="126"/>
      <c r="PSK21" s="126"/>
      <c r="PSL21" s="126"/>
      <c r="PSM21" s="126"/>
      <c r="PSN21" s="126"/>
      <c r="PSO21" s="126"/>
      <c r="PSP21" s="126"/>
      <c r="PSQ21" s="126"/>
      <c r="PSR21" s="126"/>
      <c r="PSS21" s="126"/>
      <c r="PST21" s="126"/>
      <c r="PSU21" s="126"/>
      <c r="PSV21" s="126"/>
      <c r="PSW21" s="126"/>
      <c r="PSX21" s="126"/>
      <c r="PSY21" s="126"/>
      <c r="PSZ21" s="126"/>
      <c r="PTA21" s="126"/>
      <c r="PTB21" s="126"/>
      <c r="PTC21" s="126"/>
      <c r="PTD21" s="126"/>
      <c r="PTE21" s="126"/>
      <c r="PTF21" s="126"/>
      <c r="PTG21" s="126"/>
      <c r="PTH21" s="126"/>
      <c r="PTI21" s="126"/>
      <c r="PTJ21" s="126"/>
      <c r="PTK21" s="126"/>
      <c r="PTL21" s="126"/>
      <c r="PTM21" s="126"/>
      <c r="PTN21" s="126"/>
      <c r="PTO21" s="126"/>
      <c r="PTP21" s="126"/>
      <c r="PTQ21" s="126"/>
      <c r="PTR21" s="126"/>
      <c r="PTS21" s="126"/>
      <c r="PTT21" s="126"/>
      <c r="PTU21" s="126"/>
      <c r="PTV21" s="126"/>
      <c r="PTW21" s="126"/>
      <c r="PTX21" s="126"/>
      <c r="PTY21" s="126"/>
      <c r="PTZ21" s="126"/>
      <c r="PUA21" s="126"/>
      <c r="PUB21" s="126"/>
      <c r="PUC21" s="126"/>
      <c r="PUD21" s="126"/>
      <c r="PUE21" s="126"/>
      <c r="PUF21" s="126"/>
      <c r="PUG21" s="126"/>
      <c r="PUH21" s="126"/>
      <c r="PUI21" s="126"/>
      <c r="PUJ21" s="126"/>
      <c r="PUK21" s="126"/>
      <c r="PUL21" s="126"/>
      <c r="PUM21" s="126"/>
      <c r="PUN21" s="126"/>
      <c r="PUO21" s="126"/>
      <c r="PUP21" s="126"/>
      <c r="PUQ21" s="126"/>
      <c r="PUR21" s="126"/>
      <c r="PUS21" s="126"/>
      <c r="PUT21" s="126"/>
      <c r="PUU21" s="126"/>
      <c r="PUV21" s="126"/>
      <c r="PUW21" s="126"/>
      <c r="PUX21" s="126"/>
      <c r="PUY21" s="126"/>
      <c r="PUZ21" s="126"/>
      <c r="PVA21" s="126"/>
      <c r="PVB21" s="126"/>
      <c r="PVC21" s="126"/>
      <c r="PVD21" s="126"/>
      <c r="PVE21" s="126"/>
      <c r="PVF21" s="126"/>
      <c r="PVG21" s="126"/>
      <c r="PVH21" s="126"/>
      <c r="PVI21" s="126"/>
      <c r="PVJ21" s="126"/>
      <c r="PVK21" s="126"/>
      <c r="PVL21" s="126"/>
      <c r="PVM21" s="126"/>
      <c r="PVN21" s="126"/>
      <c r="PVO21" s="126"/>
      <c r="PVP21" s="126"/>
      <c r="PVQ21" s="126"/>
      <c r="PVR21" s="126"/>
      <c r="PVS21" s="126"/>
      <c r="PVT21" s="126"/>
      <c r="PVU21" s="126"/>
      <c r="PVV21" s="126"/>
      <c r="PVW21" s="126"/>
      <c r="PVX21" s="126"/>
      <c r="PVY21" s="126"/>
      <c r="PVZ21" s="126"/>
      <c r="PWA21" s="126"/>
      <c r="PWB21" s="126"/>
      <c r="PWC21" s="126"/>
      <c r="PWD21" s="126"/>
      <c r="PWE21" s="126"/>
      <c r="PWF21" s="126"/>
      <c r="PWG21" s="126"/>
      <c r="PWH21" s="126"/>
      <c r="PWI21" s="126"/>
      <c r="PWJ21" s="126"/>
      <c r="PWK21" s="126"/>
      <c r="PWL21" s="126"/>
      <c r="PWM21" s="126"/>
      <c r="PWN21" s="126"/>
      <c r="PWO21" s="126"/>
      <c r="PWP21" s="126"/>
      <c r="PWQ21" s="126"/>
      <c r="PWR21" s="126"/>
      <c r="PWS21" s="126"/>
      <c r="PWT21" s="126"/>
      <c r="PWU21" s="126"/>
      <c r="PWV21" s="126"/>
      <c r="PWW21" s="126"/>
      <c r="PWX21" s="126"/>
      <c r="PWY21" s="126"/>
      <c r="PWZ21" s="126"/>
      <c r="PXA21" s="126"/>
      <c r="PXB21" s="126"/>
      <c r="PXC21" s="126"/>
      <c r="PXD21" s="126"/>
      <c r="PXE21" s="126"/>
      <c r="PXF21" s="126"/>
      <c r="PXG21" s="126"/>
      <c r="PXH21" s="126"/>
      <c r="PXI21" s="126"/>
      <c r="PXJ21" s="126"/>
      <c r="PXK21" s="126"/>
      <c r="PXL21" s="126"/>
      <c r="PXM21" s="126"/>
      <c r="PXN21" s="126"/>
      <c r="PXO21" s="126"/>
      <c r="PXP21" s="126"/>
      <c r="PXQ21" s="126"/>
      <c r="PXR21" s="126"/>
      <c r="PXS21" s="126"/>
      <c r="PXT21" s="126"/>
      <c r="PXU21" s="126"/>
      <c r="PXV21" s="126"/>
      <c r="PXW21" s="126"/>
      <c r="PXX21" s="126"/>
      <c r="PXY21" s="126"/>
      <c r="PXZ21" s="126"/>
      <c r="PYA21" s="126"/>
      <c r="PYB21" s="126"/>
      <c r="PYC21" s="126"/>
      <c r="PYD21" s="126"/>
      <c r="PYE21" s="126"/>
      <c r="PYF21" s="126"/>
      <c r="PYG21" s="126"/>
      <c r="PYH21" s="126"/>
      <c r="PYI21" s="126"/>
      <c r="PYJ21" s="126"/>
      <c r="PYK21" s="126"/>
      <c r="PYL21" s="126"/>
      <c r="PYM21" s="126"/>
      <c r="PYN21" s="126"/>
      <c r="PYO21" s="126"/>
      <c r="PYP21" s="126"/>
      <c r="PYQ21" s="126"/>
      <c r="PYR21" s="126"/>
      <c r="PYS21" s="126"/>
      <c r="PYT21" s="126"/>
      <c r="PYU21" s="126"/>
      <c r="PYV21" s="126"/>
      <c r="PYW21" s="126"/>
      <c r="PYX21" s="126"/>
      <c r="PYY21" s="126"/>
      <c r="PYZ21" s="126"/>
      <c r="PZA21" s="126"/>
      <c r="PZB21" s="126"/>
      <c r="PZC21" s="126"/>
      <c r="PZD21" s="126"/>
      <c r="PZE21" s="126"/>
      <c r="PZF21" s="126"/>
      <c r="PZG21" s="126"/>
      <c r="PZH21" s="126"/>
      <c r="PZI21" s="126"/>
      <c r="PZJ21" s="126"/>
      <c r="PZK21" s="126"/>
      <c r="PZL21" s="126"/>
      <c r="PZM21" s="126"/>
      <c r="PZN21" s="126"/>
      <c r="PZO21" s="126"/>
      <c r="PZP21" s="126"/>
      <c r="PZQ21" s="126"/>
      <c r="PZR21" s="126"/>
      <c r="PZS21" s="126"/>
      <c r="PZT21" s="126"/>
      <c r="PZU21" s="126"/>
      <c r="PZV21" s="126"/>
      <c r="PZW21" s="126"/>
      <c r="PZX21" s="126"/>
      <c r="PZY21" s="126"/>
      <c r="PZZ21" s="126"/>
      <c r="QAA21" s="126"/>
      <c r="QAB21" s="126"/>
      <c r="QAC21" s="126"/>
      <c r="QAD21" s="126"/>
      <c r="QAE21" s="126"/>
      <c r="QAF21" s="126"/>
      <c r="QAG21" s="126"/>
      <c r="QAH21" s="126"/>
      <c r="QAI21" s="126"/>
      <c r="QAJ21" s="126"/>
      <c r="QAK21" s="126"/>
      <c r="QAL21" s="126"/>
      <c r="QAM21" s="126"/>
      <c r="QAN21" s="126"/>
      <c r="QAO21" s="126"/>
      <c r="QAP21" s="126"/>
      <c r="QAQ21" s="126"/>
      <c r="QAR21" s="126"/>
      <c r="QAS21" s="126"/>
      <c r="QAT21" s="126"/>
      <c r="QAU21" s="126"/>
      <c r="QAV21" s="126"/>
      <c r="QAW21" s="126"/>
      <c r="QAX21" s="126"/>
      <c r="QAY21" s="126"/>
      <c r="QAZ21" s="126"/>
      <c r="QBA21" s="126"/>
      <c r="QBB21" s="126"/>
      <c r="QBC21" s="126"/>
      <c r="QBD21" s="126"/>
      <c r="QBE21" s="126"/>
      <c r="QBF21" s="126"/>
      <c r="QBG21" s="126"/>
      <c r="QBH21" s="126"/>
      <c r="QBI21" s="126"/>
      <c r="QBJ21" s="126"/>
      <c r="QBK21" s="126"/>
      <c r="QBL21" s="126"/>
      <c r="QBM21" s="126"/>
      <c r="QBN21" s="126"/>
      <c r="QBO21" s="126"/>
      <c r="QBP21" s="126"/>
      <c r="QBQ21" s="126"/>
      <c r="QBR21" s="126"/>
      <c r="QBS21" s="126"/>
      <c r="QBT21" s="126"/>
      <c r="QBU21" s="126"/>
      <c r="QBV21" s="126"/>
      <c r="QBW21" s="126"/>
      <c r="QBX21" s="126"/>
      <c r="QBY21" s="126"/>
      <c r="QBZ21" s="126"/>
      <c r="QCA21" s="126"/>
      <c r="QCB21" s="126"/>
      <c r="QCC21" s="126"/>
      <c r="QCD21" s="126"/>
      <c r="QCE21" s="126"/>
      <c r="QCF21" s="126"/>
      <c r="QCG21" s="126"/>
      <c r="QCH21" s="126"/>
      <c r="QCI21" s="126"/>
      <c r="QCJ21" s="126"/>
      <c r="QCK21" s="126"/>
      <c r="QCL21" s="126"/>
      <c r="QCM21" s="126"/>
      <c r="QCN21" s="126"/>
      <c r="QCO21" s="126"/>
      <c r="QCP21" s="126"/>
      <c r="QCQ21" s="126"/>
      <c r="QCR21" s="126"/>
      <c r="QCS21" s="126"/>
      <c r="QCT21" s="126"/>
      <c r="QCU21" s="126"/>
      <c r="QCV21" s="126"/>
      <c r="QCW21" s="126"/>
      <c r="QCX21" s="126"/>
      <c r="QCY21" s="126"/>
      <c r="QCZ21" s="126"/>
      <c r="QDA21" s="126"/>
      <c r="QDB21" s="126"/>
      <c r="QDC21" s="126"/>
      <c r="QDD21" s="126"/>
      <c r="QDE21" s="126"/>
      <c r="QDF21" s="126"/>
      <c r="QDG21" s="126"/>
      <c r="QDH21" s="126"/>
      <c r="QDI21" s="126"/>
      <c r="QDJ21" s="126"/>
      <c r="QDK21" s="126"/>
      <c r="QDL21" s="126"/>
      <c r="QDM21" s="126"/>
      <c r="QDN21" s="126"/>
      <c r="QDO21" s="126"/>
      <c r="QDP21" s="126"/>
      <c r="QDQ21" s="126"/>
      <c r="QDR21" s="126"/>
      <c r="QDS21" s="126"/>
      <c r="QDT21" s="126"/>
      <c r="QDU21" s="126"/>
      <c r="QDV21" s="126"/>
      <c r="QDW21" s="126"/>
      <c r="QDX21" s="126"/>
      <c r="QDY21" s="126"/>
      <c r="QDZ21" s="126"/>
      <c r="QEA21" s="126"/>
      <c r="QEB21" s="126"/>
      <c r="QEC21" s="126"/>
      <c r="QED21" s="126"/>
      <c r="QEE21" s="126"/>
      <c r="QEF21" s="126"/>
      <c r="QEG21" s="126"/>
      <c r="QEH21" s="126"/>
      <c r="QEI21" s="126"/>
      <c r="QEJ21" s="126"/>
      <c r="QEK21" s="126"/>
      <c r="QEL21" s="126"/>
      <c r="QEM21" s="126"/>
      <c r="QEN21" s="126"/>
      <c r="QEO21" s="126"/>
      <c r="QEP21" s="126"/>
      <c r="QEQ21" s="126"/>
      <c r="QER21" s="126"/>
      <c r="QES21" s="126"/>
      <c r="QET21" s="126"/>
      <c r="QEU21" s="126"/>
      <c r="QEV21" s="126"/>
      <c r="QEW21" s="126"/>
      <c r="QEX21" s="126"/>
      <c r="QEY21" s="126"/>
      <c r="QEZ21" s="126"/>
      <c r="QFA21" s="126"/>
      <c r="QFB21" s="126"/>
      <c r="QFC21" s="126"/>
      <c r="QFD21" s="126"/>
      <c r="QFE21" s="126"/>
      <c r="QFF21" s="126"/>
      <c r="QFG21" s="126"/>
      <c r="QFH21" s="126"/>
      <c r="QFI21" s="126"/>
      <c r="QFJ21" s="126"/>
      <c r="QFK21" s="126"/>
      <c r="QFL21" s="126"/>
      <c r="QFM21" s="126"/>
      <c r="QFN21" s="126"/>
      <c r="QFO21" s="126"/>
      <c r="QFP21" s="126"/>
      <c r="QFQ21" s="126"/>
      <c r="QFR21" s="126"/>
      <c r="QFS21" s="126"/>
      <c r="QFT21" s="126"/>
      <c r="QFU21" s="126"/>
      <c r="QFV21" s="126"/>
      <c r="QFW21" s="126"/>
      <c r="QFX21" s="126"/>
      <c r="QFY21" s="126"/>
      <c r="QFZ21" s="126"/>
      <c r="QGA21" s="126"/>
      <c r="QGB21" s="126"/>
      <c r="QGC21" s="126"/>
      <c r="QGD21" s="126"/>
      <c r="QGE21" s="126"/>
      <c r="QGF21" s="126"/>
      <c r="QGG21" s="126"/>
      <c r="QGH21" s="126"/>
      <c r="QGI21" s="126"/>
      <c r="QGJ21" s="126"/>
      <c r="QGK21" s="126"/>
      <c r="QGL21" s="126"/>
      <c r="QGM21" s="126"/>
      <c r="QGN21" s="126"/>
      <c r="QGO21" s="126"/>
      <c r="QGP21" s="126"/>
      <c r="QGQ21" s="126"/>
      <c r="QGR21" s="126"/>
      <c r="QGS21" s="126"/>
      <c r="QGT21" s="126"/>
      <c r="QGU21" s="126"/>
      <c r="QGV21" s="126"/>
      <c r="QGW21" s="126"/>
      <c r="QGX21" s="126"/>
      <c r="QGY21" s="126"/>
      <c r="QGZ21" s="126"/>
      <c r="QHA21" s="126"/>
      <c r="QHB21" s="126"/>
      <c r="QHC21" s="126"/>
      <c r="QHD21" s="126"/>
      <c r="QHE21" s="126"/>
      <c r="QHF21" s="126"/>
      <c r="QHG21" s="126"/>
      <c r="QHH21" s="126"/>
      <c r="QHI21" s="126"/>
      <c r="QHJ21" s="126"/>
      <c r="QHK21" s="126"/>
      <c r="QHL21" s="126"/>
      <c r="QHM21" s="126"/>
      <c r="QHN21" s="126"/>
      <c r="QHO21" s="126"/>
      <c r="QHP21" s="126"/>
      <c r="QHQ21" s="126"/>
      <c r="QHR21" s="126"/>
      <c r="QHS21" s="126"/>
      <c r="QHT21" s="126"/>
      <c r="QHU21" s="126"/>
      <c r="QHV21" s="126"/>
      <c r="QHW21" s="126"/>
      <c r="QHX21" s="126"/>
      <c r="QHY21" s="126"/>
      <c r="QHZ21" s="126"/>
      <c r="QIA21" s="126"/>
      <c r="QIB21" s="126"/>
      <c r="QIC21" s="126"/>
      <c r="QID21" s="126"/>
      <c r="QIE21" s="126"/>
      <c r="QIF21" s="126"/>
      <c r="QIG21" s="126"/>
      <c r="QIH21" s="126"/>
      <c r="QII21" s="126"/>
      <c r="QIJ21" s="126"/>
      <c r="QIK21" s="126"/>
      <c r="QIL21" s="126"/>
      <c r="QIM21" s="126"/>
      <c r="QIN21" s="126"/>
      <c r="QIO21" s="126"/>
      <c r="QIP21" s="126"/>
      <c r="QIQ21" s="126"/>
      <c r="QIR21" s="126"/>
      <c r="QIS21" s="126"/>
      <c r="QIT21" s="126"/>
      <c r="QIU21" s="126"/>
      <c r="QIV21" s="126"/>
      <c r="QIW21" s="126"/>
      <c r="QIX21" s="126"/>
      <c r="QIY21" s="126"/>
      <c r="QIZ21" s="126"/>
      <c r="QJA21" s="126"/>
      <c r="QJB21" s="126"/>
      <c r="QJC21" s="126"/>
      <c r="QJD21" s="126"/>
      <c r="QJE21" s="126"/>
      <c r="QJF21" s="126"/>
      <c r="QJG21" s="126"/>
      <c r="QJH21" s="126"/>
      <c r="QJI21" s="126"/>
      <c r="QJJ21" s="126"/>
      <c r="QJK21" s="126"/>
      <c r="QJL21" s="126"/>
      <c r="QJM21" s="126"/>
      <c r="QJN21" s="126"/>
      <c r="QJO21" s="126"/>
      <c r="QJP21" s="126"/>
      <c r="QJQ21" s="126"/>
      <c r="QJR21" s="126"/>
      <c r="QJS21" s="126"/>
      <c r="QJT21" s="126"/>
      <c r="QJU21" s="126"/>
      <c r="QJV21" s="126"/>
      <c r="QJW21" s="126"/>
      <c r="QJX21" s="126"/>
      <c r="QJY21" s="126"/>
      <c r="QJZ21" s="126"/>
      <c r="QKA21" s="126"/>
      <c r="QKB21" s="126"/>
      <c r="QKC21" s="126"/>
      <c r="QKD21" s="126"/>
      <c r="QKE21" s="126"/>
      <c r="QKF21" s="126"/>
      <c r="QKG21" s="126"/>
      <c r="QKH21" s="126"/>
      <c r="QKI21" s="126"/>
      <c r="QKJ21" s="126"/>
      <c r="QKK21" s="126"/>
      <c r="QKL21" s="126"/>
      <c r="QKM21" s="126"/>
      <c r="QKN21" s="126"/>
      <c r="QKO21" s="126"/>
      <c r="QKP21" s="126"/>
      <c r="QKQ21" s="126"/>
      <c r="QKR21" s="126"/>
      <c r="QKS21" s="126"/>
      <c r="QKT21" s="126"/>
      <c r="QKU21" s="126"/>
      <c r="QKV21" s="126"/>
      <c r="QKW21" s="126"/>
      <c r="QKX21" s="126"/>
      <c r="QKY21" s="126"/>
      <c r="QKZ21" s="126"/>
      <c r="QLA21" s="126"/>
      <c r="QLB21" s="126"/>
      <c r="QLC21" s="126"/>
      <c r="QLD21" s="126"/>
      <c r="QLE21" s="126"/>
      <c r="QLF21" s="126"/>
      <c r="QLG21" s="126"/>
      <c r="QLH21" s="126"/>
      <c r="QLI21" s="126"/>
      <c r="QLJ21" s="126"/>
      <c r="QLK21" s="126"/>
      <c r="QLL21" s="126"/>
      <c r="QLM21" s="126"/>
      <c r="QLN21" s="126"/>
      <c r="QLO21" s="126"/>
      <c r="QLP21" s="126"/>
      <c r="QLQ21" s="126"/>
      <c r="QLR21" s="126"/>
      <c r="QLS21" s="126"/>
      <c r="QLT21" s="126"/>
      <c r="QLU21" s="126"/>
      <c r="QLV21" s="126"/>
      <c r="QLW21" s="126"/>
      <c r="QLX21" s="126"/>
      <c r="QLY21" s="126"/>
      <c r="QLZ21" s="126"/>
      <c r="QMA21" s="126"/>
      <c r="QMB21" s="126"/>
      <c r="QMC21" s="126"/>
      <c r="QMD21" s="126"/>
      <c r="QME21" s="126"/>
      <c r="QMF21" s="126"/>
      <c r="QMG21" s="126"/>
      <c r="QMH21" s="126"/>
      <c r="QMI21" s="126"/>
      <c r="QMJ21" s="126"/>
      <c r="QMK21" s="126"/>
      <c r="QML21" s="126"/>
      <c r="QMM21" s="126"/>
      <c r="QMN21" s="126"/>
      <c r="QMO21" s="126"/>
      <c r="QMP21" s="126"/>
      <c r="QMQ21" s="126"/>
      <c r="QMR21" s="126"/>
      <c r="QMS21" s="126"/>
      <c r="QMT21" s="126"/>
      <c r="QMU21" s="126"/>
      <c r="QMV21" s="126"/>
      <c r="QMW21" s="126"/>
      <c r="QMX21" s="126"/>
      <c r="QMY21" s="126"/>
      <c r="QMZ21" s="126"/>
      <c r="QNA21" s="126"/>
      <c r="QNB21" s="126"/>
      <c r="QNC21" s="126"/>
      <c r="QND21" s="126"/>
      <c r="QNE21" s="126"/>
      <c r="QNF21" s="126"/>
      <c r="QNG21" s="126"/>
      <c r="QNH21" s="126"/>
      <c r="QNI21" s="126"/>
      <c r="QNJ21" s="126"/>
      <c r="QNK21" s="126"/>
      <c r="QNL21" s="126"/>
      <c r="QNM21" s="126"/>
      <c r="QNN21" s="126"/>
      <c r="QNO21" s="126"/>
      <c r="QNP21" s="126"/>
      <c r="QNQ21" s="126"/>
      <c r="QNR21" s="126"/>
      <c r="QNS21" s="126"/>
      <c r="QNT21" s="126"/>
      <c r="QNU21" s="126"/>
      <c r="QNV21" s="126"/>
      <c r="QNW21" s="126"/>
      <c r="QNX21" s="126"/>
      <c r="QNY21" s="126"/>
      <c r="QNZ21" s="126"/>
      <c r="QOA21" s="126"/>
      <c r="QOB21" s="126"/>
      <c r="QOC21" s="126"/>
      <c r="QOD21" s="126"/>
      <c r="QOE21" s="126"/>
      <c r="QOF21" s="126"/>
      <c r="QOG21" s="126"/>
      <c r="QOH21" s="126"/>
      <c r="QOI21" s="126"/>
      <c r="QOJ21" s="126"/>
      <c r="QOK21" s="126"/>
      <c r="QOL21" s="126"/>
      <c r="QOM21" s="126"/>
      <c r="QON21" s="126"/>
      <c r="QOO21" s="126"/>
      <c r="QOP21" s="126"/>
      <c r="QOQ21" s="126"/>
      <c r="QOR21" s="126"/>
      <c r="QOS21" s="126"/>
      <c r="QOT21" s="126"/>
      <c r="QOU21" s="126"/>
      <c r="QOV21" s="126"/>
      <c r="QOW21" s="126"/>
      <c r="QOX21" s="126"/>
      <c r="QOY21" s="126"/>
      <c r="QOZ21" s="126"/>
      <c r="QPA21" s="126"/>
      <c r="QPB21" s="126"/>
      <c r="QPC21" s="126"/>
      <c r="QPD21" s="126"/>
      <c r="QPE21" s="126"/>
      <c r="QPF21" s="126"/>
      <c r="QPG21" s="126"/>
      <c r="QPH21" s="126"/>
      <c r="QPI21" s="126"/>
      <c r="QPJ21" s="126"/>
      <c r="QPK21" s="126"/>
      <c r="QPL21" s="126"/>
      <c r="QPM21" s="126"/>
      <c r="QPN21" s="126"/>
      <c r="QPO21" s="126"/>
      <c r="QPP21" s="126"/>
      <c r="QPQ21" s="126"/>
      <c r="QPR21" s="126"/>
      <c r="QPS21" s="126"/>
      <c r="QPT21" s="126"/>
      <c r="QPU21" s="126"/>
      <c r="QPV21" s="126"/>
      <c r="QPW21" s="126"/>
      <c r="QPX21" s="126"/>
      <c r="QPY21" s="126"/>
      <c r="QPZ21" s="126"/>
      <c r="QQA21" s="126"/>
      <c r="QQB21" s="126"/>
      <c r="QQC21" s="126"/>
      <c r="QQD21" s="126"/>
      <c r="QQE21" s="126"/>
      <c r="QQF21" s="126"/>
      <c r="QQG21" s="126"/>
      <c r="QQH21" s="126"/>
      <c r="QQI21" s="126"/>
      <c r="QQJ21" s="126"/>
      <c r="QQK21" s="126"/>
      <c r="QQL21" s="126"/>
      <c r="QQM21" s="126"/>
      <c r="QQN21" s="126"/>
      <c r="QQO21" s="126"/>
      <c r="QQP21" s="126"/>
      <c r="QQQ21" s="126"/>
      <c r="QQR21" s="126"/>
      <c r="QQS21" s="126"/>
      <c r="QQT21" s="126"/>
      <c r="QQU21" s="126"/>
      <c r="QQV21" s="126"/>
      <c r="QQW21" s="126"/>
      <c r="QQX21" s="126"/>
      <c r="QQY21" s="126"/>
      <c r="QQZ21" s="126"/>
      <c r="QRA21" s="126"/>
      <c r="QRB21" s="126"/>
      <c r="QRC21" s="126"/>
      <c r="QRD21" s="126"/>
      <c r="QRE21" s="126"/>
      <c r="QRF21" s="126"/>
      <c r="QRG21" s="126"/>
      <c r="QRH21" s="126"/>
      <c r="QRI21" s="126"/>
      <c r="QRJ21" s="126"/>
      <c r="QRK21" s="126"/>
      <c r="QRL21" s="126"/>
      <c r="QRM21" s="126"/>
      <c r="QRN21" s="126"/>
      <c r="QRO21" s="126"/>
      <c r="QRP21" s="126"/>
      <c r="QRQ21" s="126"/>
      <c r="QRR21" s="126"/>
      <c r="QRS21" s="126"/>
      <c r="QRT21" s="126"/>
      <c r="QRU21" s="126"/>
      <c r="QRV21" s="126"/>
      <c r="QRW21" s="126"/>
      <c r="QRX21" s="126"/>
      <c r="QRY21" s="126"/>
      <c r="QRZ21" s="126"/>
      <c r="QSA21" s="126"/>
      <c r="QSB21" s="126"/>
      <c r="QSC21" s="126"/>
      <c r="QSD21" s="126"/>
      <c r="QSE21" s="126"/>
      <c r="QSF21" s="126"/>
      <c r="QSG21" s="126"/>
      <c r="QSH21" s="126"/>
      <c r="QSI21" s="126"/>
      <c r="QSJ21" s="126"/>
      <c r="QSK21" s="126"/>
      <c r="QSL21" s="126"/>
      <c r="QSM21" s="126"/>
      <c r="QSN21" s="126"/>
      <c r="QSO21" s="126"/>
      <c r="QSP21" s="126"/>
      <c r="QSQ21" s="126"/>
      <c r="QSR21" s="126"/>
      <c r="QSS21" s="126"/>
      <c r="QST21" s="126"/>
      <c r="QSU21" s="126"/>
      <c r="QSV21" s="126"/>
      <c r="QSW21" s="126"/>
      <c r="QSX21" s="126"/>
      <c r="QSY21" s="126"/>
      <c r="QSZ21" s="126"/>
      <c r="QTA21" s="126"/>
      <c r="QTB21" s="126"/>
      <c r="QTC21" s="126"/>
      <c r="QTD21" s="126"/>
      <c r="QTE21" s="126"/>
      <c r="QTF21" s="126"/>
      <c r="QTG21" s="126"/>
      <c r="QTH21" s="126"/>
      <c r="QTI21" s="126"/>
      <c r="QTJ21" s="126"/>
      <c r="QTK21" s="126"/>
      <c r="QTL21" s="126"/>
      <c r="QTM21" s="126"/>
      <c r="QTN21" s="126"/>
      <c r="QTO21" s="126"/>
      <c r="QTP21" s="126"/>
      <c r="QTQ21" s="126"/>
      <c r="QTR21" s="126"/>
      <c r="QTS21" s="126"/>
      <c r="QTT21" s="126"/>
      <c r="QTU21" s="126"/>
      <c r="QTV21" s="126"/>
      <c r="QTW21" s="126"/>
      <c r="QTX21" s="126"/>
      <c r="QTY21" s="126"/>
      <c r="QTZ21" s="126"/>
      <c r="QUA21" s="126"/>
      <c r="QUB21" s="126"/>
      <c r="QUC21" s="126"/>
      <c r="QUD21" s="126"/>
      <c r="QUE21" s="126"/>
      <c r="QUF21" s="126"/>
      <c r="QUG21" s="126"/>
      <c r="QUH21" s="126"/>
      <c r="QUI21" s="126"/>
      <c r="QUJ21" s="126"/>
      <c r="QUK21" s="126"/>
      <c r="QUL21" s="126"/>
      <c r="QUM21" s="126"/>
      <c r="QUN21" s="126"/>
      <c r="QUO21" s="126"/>
      <c r="QUP21" s="126"/>
      <c r="QUQ21" s="126"/>
      <c r="QUR21" s="126"/>
      <c r="QUS21" s="126"/>
      <c r="QUT21" s="126"/>
      <c r="QUU21" s="126"/>
      <c r="QUV21" s="126"/>
      <c r="QUW21" s="126"/>
      <c r="QUX21" s="126"/>
      <c r="QUY21" s="126"/>
      <c r="QUZ21" s="126"/>
      <c r="QVA21" s="126"/>
      <c r="QVB21" s="126"/>
      <c r="QVC21" s="126"/>
      <c r="QVD21" s="126"/>
      <c r="QVE21" s="126"/>
      <c r="QVF21" s="126"/>
      <c r="QVG21" s="126"/>
      <c r="QVH21" s="126"/>
      <c r="QVI21" s="126"/>
      <c r="QVJ21" s="126"/>
      <c r="QVK21" s="126"/>
      <c r="QVL21" s="126"/>
      <c r="QVM21" s="126"/>
      <c r="QVN21" s="126"/>
      <c r="QVO21" s="126"/>
      <c r="QVP21" s="126"/>
      <c r="QVQ21" s="126"/>
      <c r="QVR21" s="126"/>
      <c r="QVS21" s="126"/>
      <c r="QVT21" s="126"/>
      <c r="QVU21" s="126"/>
      <c r="QVV21" s="126"/>
      <c r="QVW21" s="126"/>
      <c r="QVX21" s="126"/>
      <c r="QVY21" s="126"/>
      <c r="QVZ21" s="126"/>
      <c r="QWA21" s="126"/>
      <c r="QWB21" s="126"/>
      <c r="QWC21" s="126"/>
      <c r="QWD21" s="126"/>
      <c r="QWE21" s="126"/>
      <c r="QWF21" s="126"/>
      <c r="QWG21" s="126"/>
      <c r="QWH21" s="126"/>
      <c r="QWI21" s="126"/>
      <c r="QWJ21" s="126"/>
      <c r="QWK21" s="126"/>
      <c r="QWL21" s="126"/>
      <c r="QWM21" s="126"/>
      <c r="QWN21" s="126"/>
      <c r="QWO21" s="126"/>
      <c r="QWP21" s="126"/>
      <c r="QWQ21" s="126"/>
      <c r="QWR21" s="126"/>
      <c r="QWS21" s="126"/>
      <c r="QWT21" s="126"/>
      <c r="QWU21" s="126"/>
      <c r="QWV21" s="126"/>
      <c r="QWW21" s="126"/>
      <c r="QWX21" s="126"/>
      <c r="QWY21" s="126"/>
      <c r="QWZ21" s="126"/>
      <c r="QXA21" s="126"/>
      <c r="QXB21" s="126"/>
      <c r="QXC21" s="126"/>
      <c r="QXD21" s="126"/>
      <c r="QXE21" s="126"/>
      <c r="QXF21" s="126"/>
      <c r="QXG21" s="126"/>
      <c r="QXH21" s="126"/>
      <c r="QXI21" s="126"/>
      <c r="QXJ21" s="126"/>
      <c r="QXK21" s="126"/>
      <c r="QXL21" s="126"/>
      <c r="QXM21" s="126"/>
      <c r="QXN21" s="126"/>
      <c r="QXO21" s="126"/>
      <c r="QXP21" s="126"/>
      <c r="QXQ21" s="126"/>
      <c r="QXR21" s="126"/>
      <c r="QXS21" s="126"/>
      <c r="QXT21" s="126"/>
      <c r="QXU21" s="126"/>
      <c r="QXV21" s="126"/>
      <c r="QXW21" s="126"/>
      <c r="QXX21" s="126"/>
      <c r="QXY21" s="126"/>
      <c r="QXZ21" s="126"/>
      <c r="QYA21" s="126"/>
      <c r="QYB21" s="126"/>
      <c r="QYC21" s="126"/>
      <c r="QYD21" s="126"/>
      <c r="QYE21" s="126"/>
      <c r="QYF21" s="126"/>
      <c r="QYG21" s="126"/>
      <c r="QYH21" s="126"/>
      <c r="QYI21" s="126"/>
      <c r="QYJ21" s="126"/>
      <c r="QYK21" s="126"/>
      <c r="QYL21" s="126"/>
      <c r="QYM21" s="126"/>
      <c r="QYN21" s="126"/>
      <c r="QYO21" s="126"/>
      <c r="QYP21" s="126"/>
      <c r="QYQ21" s="126"/>
      <c r="QYR21" s="126"/>
      <c r="QYS21" s="126"/>
      <c r="QYT21" s="126"/>
      <c r="QYU21" s="126"/>
      <c r="QYV21" s="126"/>
      <c r="QYW21" s="126"/>
      <c r="QYX21" s="126"/>
      <c r="QYY21" s="126"/>
      <c r="QYZ21" s="126"/>
      <c r="QZA21" s="126"/>
      <c r="QZB21" s="126"/>
      <c r="QZC21" s="126"/>
      <c r="QZD21" s="126"/>
      <c r="QZE21" s="126"/>
      <c r="QZF21" s="126"/>
      <c r="QZG21" s="126"/>
      <c r="QZH21" s="126"/>
      <c r="QZI21" s="126"/>
      <c r="QZJ21" s="126"/>
      <c r="QZK21" s="126"/>
      <c r="QZL21" s="126"/>
      <c r="QZM21" s="126"/>
      <c r="QZN21" s="126"/>
      <c r="QZO21" s="126"/>
      <c r="QZP21" s="126"/>
      <c r="QZQ21" s="126"/>
      <c r="QZR21" s="126"/>
      <c r="QZS21" s="126"/>
      <c r="QZT21" s="126"/>
      <c r="QZU21" s="126"/>
      <c r="QZV21" s="126"/>
      <c r="QZW21" s="126"/>
      <c r="QZX21" s="126"/>
      <c r="QZY21" s="126"/>
      <c r="QZZ21" s="126"/>
      <c r="RAA21" s="126"/>
      <c r="RAB21" s="126"/>
      <c r="RAC21" s="126"/>
      <c r="RAD21" s="126"/>
      <c r="RAE21" s="126"/>
      <c r="RAF21" s="126"/>
      <c r="RAG21" s="126"/>
      <c r="RAH21" s="126"/>
      <c r="RAI21" s="126"/>
      <c r="RAJ21" s="126"/>
      <c r="RAK21" s="126"/>
      <c r="RAL21" s="126"/>
      <c r="RAM21" s="126"/>
      <c r="RAN21" s="126"/>
      <c r="RAO21" s="126"/>
      <c r="RAP21" s="126"/>
      <c r="RAQ21" s="126"/>
      <c r="RAR21" s="126"/>
      <c r="RAS21" s="126"/>
      <c r="RAT21" s="126"/>
      <c r="RAU21" s="126"/>
      <c r="RAV21" s="126"/>
      <c r="RAW21" s="126"/>
      <c r="RAX21" s="126"/>
      <c r="RAY21" s="126"/>
      <c r="RAZ21" s="126"/>
      <c r="RBA21" s="126"/>
      <c r="RBB21" s="126"/>
      <c r="RBC21" s="126"/>
      <c r="RBD21" s="126"/>
      <c r="RBE21" s="126"/>
      <c r="RBF21" s="126"/>
      <c r="RBG21" s="126"/>
      <c r="RBH21" s="126"/>
      <c r="RBI21" s="126"/>
      <c r="RBJ21" s="126"/>
      <c r="RBK21" s="126"/>
      <c r="RBL21" s="126"/>
      <c r="RBM21" s="126"/>
      <c r="RBN21" s="126"/>
      <c r="RBO21" s="126"/>
      <c r="RBP21" s="126"/>
      <c r="RBQ21" s="126"/>
      <c r="RBR21" s="126"/>
      <c r="RBS21" s="126"/>
      <c r="RBT21" s="126"/>
      <c r="RBU21" s="126"/>
      <c r="RBV21" s="126"/>
      <c r="RBW21" s="126"/>
      <c r="RBX21" s="126"/>
      <c r="RBY21" s="126"/>
      <c r="RBZ21" s="126"/>
      <c r="RCA21" s="126"/>
      <c r="RCB21" s="126"/>
      <c r="RCC21" s="126"/>
      <c r="RCD21" s="126"/>
      <c r="RCE21" s="126"/>
      <c r="RCF21" s="126"/>
      <c r="RCG21" s="126"/>
      <c r="RCH21" s="126"/>
      <c r="RCI21" s="126"/>
      <c r="RCJ21" s="126"/>
      <c r="RCK21" s="126"/>
      <c r="RCL21" s="126"/>
      <c r="RCM21" s="126"/>
      <c r="RCN21" s="126"/>
      <c r="RCO21" s="126"/>
      <c r="RCP21" s="126"/>
      <c r="RCQ21" s="126"/>
      <c r="RCR21" s="126"/>
      <c r="RCS21" s="126"/>
      <c r="RCT21" s="126"/>
      <c r="RCU21" s="126"/>
      <c r="RCV21" s="126"/>
      <c r="RCW21" s="126"/>
      <c r="RCX21" s="126"/>
      <c r="RCY21" s="126"/>
      <c r="RCZ21" s="126"/>
      <c r="RDA21" s="126"/>
      <c r="RDB21" s="126"/>
      <c r="RDC21" s="126"/>
      <c r="RDD21" s="126"/>
      <c r="RDE21" s="126"/>
      <c r="RDF21" s="126"/>
      <c r="RDG21" s="126"/>
      <c r="RDH21" s="126"/>
      <c r="RDI21" s="126"/>
      <c r="RDJ21" s="126"/>
      <c r="RDK21" s="126"/>
      <c r="RDL21" s="126"/>
      <c r="RDM21" s="126"/>
      <c r="RDN21" s="126"/>
      <c r="RDO21" s="126"/>
      <c r="RDP21" s="126"/>
      <c r="RDQ21" s="126"/>
      <c r="RDR21" s="126"/>
      <c r="RDS21" s="126"/>
      <c r="RDT21" s="126"/>
      <c r="RDU21" s="126"/>
      <c r="RDV21" s="126"/>
      <c r="RDW21" s="126"/>
      <c r="RDX21" s="126"/>
      <c r="RDY21" s="126"/>
      <c r="RDZ21" s="126"/>
      <c r="REA21" s="126"/>
      <c r="REB21" s="126"/>
      <c r="REC21" s="126"/>
      <c r="RED21" s="126"/>
      <c r="REE21" s="126"/>
      <c r="REF21" s="126"/>
      <c r="REG21" s="126"/>
      <c r="REH21" s="126"/>
      <c r="REI21" s="126"/>
      <c r="REJ21" s="126"/>
      <c r="REK21" s="126"/>
      <c r="REL21" s="126"/>
      <c r="REM21" s="126"/>
      <c r="REN21" s="126"/>
      <c r="REO21" s="126"/>
      <c r="REP21" s="126"/>
      <c r="REQ21" s="126"/>
      <c r="RER21" s="126"/>
      <c r="RES21" s="126"/>
      <c r="RET21" s="126"/>
      <c r="REU21" s="126"/>
      <c r="REV21" s="126"/>
      <c r="REW21" s="126"/>
      <c r="REX21" s="126"/>
      <c r="REY21" s="126"/>
      <c r="REZ21" s="126"/>
      <c r="RFA21" s="126"/>
      <c r="RFB21" s="126"/>
      <c r="RFC21" s="126"/>
      <c r="RFD21" s="126"/>
      <c r="RFE21" s="126"/>
      <c r="RFF21" s="126"/>
      <c r="RFG21" s="126"/>
      <c r="RFH21" s="126"/>
      <c r="RFI21" s="126"/>
      <c r="RFJ21" s="126"/>
      <c r="RFK21" s="126"/>
      <c r="RFL21" s="126"/>
      <c r="RFM21" s="126"/>
      <c r="RFN21" s="126"/>
      <c r="RFO21" s="126"/>
      <c r="RFP21" s="126"/>
      <c r="RFQ21" s="126"/>
      <c r="RFR21" s="126"/>
      <c r="RFS21" s="126"/>
      <c r="RFT21" s="126"/>
      <c r="RFU21" s="126"/>
      <c r="RFV21" s="126"/>
      <c r="RFW21" s="126"/>
      <c r="RFX21" s="126"/>
      <c r="RFY21" s="126"/>
      <c r="RFZ21" s="126"/>
      <c r="RGA21" s="126"/>
      <c r="RGB21" s="126"/>
      <c r="RGC21" s="126"/>
      <c r="RGD21" s="126"/>
      <c r="RGE21" s="126"/>
      <c r="RGF21" s="126"/>
      <c r="RGG21" s="126"/>
      <c r="RGH21" s="126"/>
      <c r="RGI21" s="126"/>
      <c r="RGJ21" s="126"/>
      <c r="RGK21" s="126"/>
      <c r="RGL21" s="126"/>
      <c r="RGM21" s="126"/>
      <c r="RGN21" s="126"/>
      <c r="RGO21" s="126"/>
      <c r="RGP21" s="126"/>
      <c r="RGQ21" s="126"/>
      <c r="RGR21" s="126"/>
      <c r="RGS21" s="126"/>
      <c r="RGT21" s="126"/>
      <c r="RGU21" s="126"/>
      <c r="RGV21" s="126"/>
      <c r="RGW21" s="126"/>
      <c r="RGX21" s="126"/>
      <c r="RGY21" s="126"/>
      <c r="RGZ21" s="126"/>
      <c r="RHA21" s="126"/>
      <c r="RHB21" s="126"/>
      <c r="RHC21" s="126"/>
      <c r="RHD21" s="126"/>
      <c r="RHE21" s="126"/>
      <c r="RHF21" s="126"/>
      <c r="RHG21" s="126"/>
      <c r="RHH21" s="126"/>
      <c r="RHI21" s="126"/>
      <c r="RHJ21" s="126"/>
      <c r="RHK21" s="126"/>
      <c r="RHL21" s="126"/>
      <c r="RHM21" s="126"/>
      <c r="RHN21" s="126"/>
      <c r="RHO21" s="126"/>
      <c r="RHP21" s="126"/>
      <c r="RHQ21" s="126"/>
      <c r="RHR21" s="126"/>
      <c r="RHS21" s="126"/>
      <c r="RHT21" s="126"/>
      <c r="RHU21" s="126"/>
      <c r="RHV21" s="126"/>
      <c r="RHW21" s="126"/>
      <c r="RHX21" s="126"/>
      <c r="RHY21" s="126"/>
      <c r="RHZ21" s="126"/>
      <c r="RIA21" s="126"/>
      <c r="RIB21" s="126"/>
      <c r="RIC21" s="126"/>
      <c r="RID21" s="126"/>
      <c r="RIE21" s="126"/>
      <c r="RIF21" s="126"/>
      <c r="RIG21" s="126"/>
      <c r="RIH21" s="126"/>
      <c r="RII21" s="126"/>
      <c r="RIJ21" s="126"/>
      <c r="RIK21" s="126"/>
      <c r="RIL21" s="126"/>
      <c r="RIM21" s="126"/>
      <c r="RIN21" s="126"/>
      <c r="RIO21" s="126"/>
      <c r="RIP21" s="126"/>
      <c r="RIQ21" s="126"/>
      <c r="RIR21" s="126"/>
      <c r="RIS21" s="126"/>
      <c r="RIT21" s="126"/>
      <c r="RIU21" s="126"/>
      <c r="RIV21" s="126"/>
      <c r="RIW21" s="126"/>
      <c r="RIX21" s="126"/>
      <c r="RIY21" s="126"/>
      <c r="RIZ21" s="126"/>
      <c r="RJA21" s="126"/>
      <c r="RJB21" s="126"/>
      <c r="RJC21" s="126"/>
      <c r="RJD21" s="126"/>
      <c r="RJE21" s="126"/>
      <c r="RJF21" s="126"/>
      <c r="RJG21" s="126"/>
      <c r="RJH21" s="126"/>
      <c r="RJI21" s="126"/>
      <c r="RJJ21" s="126"/>
      <c r="RJK21" s="126"/>
      <c r="RJL21" s="126"/>
      <c r="RJM21" s="126"/>
      <c r="RJN21" s="126"/>
      <c r="RJO21" s="126"/>
      <c r="RJP21" s="126"/>
      <c r="RJQ21" s="126"/>
      <c r="RJR21" s="126"/>
      <c r="RJS21" s="126"/>
      <c r="RJT21" s="126"/>
      <c r="RJU21" s="126"/>
      <c r="RJV21" s="126"/>
      <c r="RJW21" s="126"/>
      <c r="RJX21" s="126"/>
      <c r="RJY21" s="126"/>
      <c r="RJZ21" s="126"/>
      <c r="RKA21" s="126"/>
      <c r="RKB21" s="126"/>
      <c r="RKC21" s="126"/>
      <c r="RKD21" s="126"/>
      <c r="RKE21" s="126"/>
      <c r="RKF21" s="126"/>
      <c r="RKG21" s="126"/>
      <c r="RKH21" s="126"/>
      <c r="RKI21" s="126"/>
      <c r="RKJ21" s="126"/>
      <c r="RKK21" s="126"/>
      <c r="RKL21" s="126"/>
      <c r="RKM21" s="126"/>
      <c r="RKN21" s="126"/>
      <c r="RKO21" s="126"/>
      <c r="RKP21" s="126"/>
      <c r="RKQ21" s="126"/>
      <c r="RKR21" s="126"/>
      <c r="RKS21" s="126"/>
      <c r="RKT21" s="126"/>
      <c r="RKU21" s="126"/>
      <c r="RKV21" s="126"/>
      <c r="RKW21" s="126"/>
      <c r="RKX21" s="126"/>
      <c r="RKY21" s="126"/>
      <c r="RKZ21" s="126"/>
      <c r="RLA21" s="126"/>
      <c r="RLB21" s="126"/>
      <c r="RLC21" s="126"/>
      <c r="RLD21" s="126"/>
      <c r="RLE21" s="126"/>
      <c r="RLF21" s="126"/>
      <c r="RLG21" s="126"/>
      <c r="RLH21" s="126"/>
      <c r="RLI21" s="126"/>
      <c r="RLJ21" s="126"/>
      <c r="RLK21" s="126"/>
      <c r="RLL21" s="126"/>
      <c r="RLM21" s="126"/>
      <c r="RLN21" s="126"/>
      <c r="RLO21" s="126"/>
      <c r="RLP21" s="126"/>
      <c r="RLQ21" s="126"/>
      <c r="RLR21" s="126"/>
      <c r="RLS21" s="126"/>
      <c r="RLT21" s="126"/>
      <c r="RLU21" s="126"/>
      <c r="RLV21" s="126"/>
      <c r="RLW21" s="126"/>
      <c r="RLX21" s="126"/>
      <c r="RLY21" s="126"/>
      <c r="RLZ21" s="126"/>
      <c r="RMA21" s="126"/>
      <c r="RMB21" s="126"/>
      <c r="RMC21" s="126"/>
      <c r="RMD21" s="126"/>
      <c r="RME21" s="126"/>
      <c r="RMF21" s="126"/>
      <c r="RMG21" s="126"/>
      <c r="RMH21" s="126"/>
      <c r="RMI21" s="126"/>
      <c r="RMJ21" s="126"/>
      <c r="RMK21" s="126"/>
      <c r="RML21" s="126"/>
      <c r="RMM21" s="126"/>
      <c r="RMN21" s="126"/>
      <c r="RMO21" s="126"/>
      <c r="RMP21" s="126"/>
      <c r="RMQ21" s="126"/>
      <c r="RMR21" s="126"/>
      <c r="RMS21" s="126"/>
      <c r="RMT21" s="126"/>
      <c r="RMU21" s="126"/>
      <c r="RMV21" s="126"/>
      <c r="RMW21" s="126"/>
      <c r="RMX21" s="126"/>
      <c r="RMY21" s="126"/>
      <c r="RMZ21" s="126"/>
      <c r="RNA21" s="126"/>
      <c r="RNB21" s="126"/>
      <c r="RNC21" s="126"/>
      <c r="RND21" s="126"/>
      <c r="RNE21" s="126"/>
      <c r="RNF21" s="126"/>
      <c r="RNG21" s="126"/>
      <c r="RNH21" s="126"/>
      <c r="RNI21" s="126"/>
      <c r="RNJ21" s="126"/>
      <c r="RNK21" s="126"/>
      <c r="RNL21" s="126"/>
      <c r="RNM21" s="126"/>
      <c r="RNN21" s="126"/>
      <c r="RNO21" s="126"/>
      <c r="RNP21" s="126"/>
      <c r="RNQ21" s="126"/>
      <c r="RNR21" s="126"/>
      <c r="RNS21" s="126"/>
      <c r="RNT21" s="126"/>
      <c r="RNU21" s="126"/>
      <c r="RNV21" s="126"/>
      <c r="RNW21" s="126"/>
      <c r="RNX21" s="126"/>
      <c r="RNY21" s="126"/>
      <c r="RNZ21" s="126"/>
      <c r="ROA21" s="126"/>
      <c r="ROB21" s="126"/>
      <c r="ROC21" s="126"/>
      <c r="ROD21" s="126"/>
      <c r="ROE21" s="126"/>
      <c r="ROF21" s="126"/>
      <c r="ROG21" s="126"/>
      <c r="ROH21" s="126"/>
      <c r="ROI21" s="126"/>
      <c r="ROJ21" s="126"/>
      <c r="ROK21" s="126"/>
      <c r="ROL21" s="126"/>
      <c r="ROM21" s="126"/>
      <c r="RON21" s="126"/>
      <c r="ROO21" s="126"/>
      <c r="ROP21" s="126"/>
      <c r="ROQ21" s="126"/>
      <c r="ROR21" s="126"/>
      <c r="ROS21" s="126"/>
      <c r="ROT21" s="126"/>
      <c r="ROU21" s="126"/>
      <c r="ROV21" s="126"/>
      <c r="ROW21" s="126"/>
      <c r="ROX21" s="126"/>
      <c r="ROY21" s="126"/>
      <c r="ROZ21" s="126"/>
      <c r="RPA21" s="126"/>
      <c r="RPB21" s="126"/>
      <c r="RPC21" s="126"/>
      <c r="RPD21" s="126"/>
      <c r="RPE21" s="126"/>
      <c r="RPF21" s="126"/>
      <c r="RPG21" s="126"/>
      <c r="RPH21" s="126"/>
      <c r="RPI21" s="126"/>
      <c r="RPJ21" s="126"/>
      <c r="RPK21" s="126"/>
      <c r="RPL21" s="126"/>
      <c r="RPM21" s="126"/>
      <c r="RPN21" s="126"/>
      <c r="RPO21" s="126"/>
      <c r="RPP21" s="126"/>
      <c r="RPQ21" s="126"/>
      <c r="RPR21" s="126"/>
      <c r="RPS21" s="126"/>
      <c r="RPT21" s="126"/>
      <c r="RPU21" s="126"/>
      <c r="RPV21" s="126"/>
      <c r="RPW21" s="126"/>
      <c r="RPX21" s="126"/>
      <c r="RPY21" s="126"/>
      <c r="RPZ21" s="126"/>
      <c r="RQA21" s="126"/>
      <c r="RQB21" s="126"/>
      <c r="RQC21" s="126"/>
      <c r="RQD21" s="126"/>
      <c r="RQE21" s="126"/>
      <c r="RQF21" s="126"/>
      <c r="RQG21" s="126"/>
      <c r="RQH21" s="126"/>
      <c r="RQI21" s="126"/>
      <c r="RQJ21" s="126"/>
      <c r="RQK21" s="126"/>
      <c r="RQL21" s="126"/>
      <c r="RQM21" s="126"/>
      <c r="RQN21" s="126"/>
      <c r="RQO21" s="126"/>
      <c r="RQP21" s="126"/>
      <c r="RQQ21" s="126"/>
      <c r="RQR21" s="126"/>
      <c r="RQS21" s="126"/>
      <c r="RQT21" s="126"/>
      <c r="RQU21" s="126"/>
      <c r="RQV21" s="126"/>
      <c r="RQW21" s="126"/>
      <c r="RQX21" s="126"/>
      <c r="RQY21" s="126"/>
      <c r="RQZ21" s="126"/>
      <c r="RRA21" s="126"/>
      <c r="RRB21" s="126"/>
      <c r="RRC21" s="126"/>
      <c r="RRD21" s="126"/>
      <c r="RRE21" s="126"/>
      <c r="RRF21" s="126"/>
      <c r="RRG21" s="126"/>
      <c r="RRH21" s="126"/>
      <c r="RRI21" s="126"/>
      <c r="RRJ21" s="126"/>
      <c r="RRK21" s="126"/>
      <c r="RRL21" s="126"/>
      <c r="RRM21" s="126"/>
      <c r="RRN21" s="126"/>
      <c r="RRO21" s="126"/>
      <c r="RRP21" s="126"/>
      <c r="RRQ21" s="126"/>
      <c r="RRR21" s="126"/>
      <c r="RRS21" s="126"/>
      <c r="RRT21" s="126"/>
      <c r="RRU21" s="126"/>
      <c r="RRV21" s="126"/>
      <c r="RRW21" s="126"/>
      <c r="RRX21" s="126"/>
      <c r="RRY21" s="126"/>
      <c r="RRZ21" s="126"/>
      <c r="RSA21" s="126"/>
      <c r="RSB21" s="126"/>
      <c r="RSC21" s="126"/>
      <c r="RSD21" s="126"/>
      <c r="RSE21" s="126"/>
      <c r="RSF21" s="126"/>
      <c r="RSG21" s="126"/>
      <c r="RSH21" s="126"/>
      <c r="RSI21" s="126"/>
      <c r="RSJ21" s="126"/>
      <c r="RSK21" s="126"/>
      <c r="RSL21" s="126"/>
      <c r="RSM21" s="126"/>
      <c r="RSN21" s="126"/>
      <c r="RSO21" s="126"/>
      <c r="RSP21" s="126"/>
      <c r="RSQ21" s="126"/>
      <c r="RSR21" s="126"/>
      <c r="RSS21" s="126"/>
      <c r="RST21" s="126"/>
      <c r="RSU21" s="126"/>
      <c r="RSV21" s="126"/>
      <c r="RSW21" s="126"/>
      <c r="RSX21" s="126"/>
      <c r="RSY21" s="126"/>
      <c r="RSZ21" s="126"/>
      <c r="RTA21" s="126"/>
      <c r="RTB21" s="126"/>
      <c r="RTC21" s="126"/>
      <c r="RTD21" s="126"/>
      <c r="RTE21" s="126"/>
      <c r="RTF21" s="126"/>
      <c r="RTG21" s="126"/>
      <c r="RTH21" s="126"/>
      <c r="RTI21" s="126"/>
      <c r="RTJ21" s="126"/>
      <c r="RTK21" s="126"/>
      <c r="RTL21" s="126"/>
      <c r="RTM21" s="126"/>
      <c r="RTN21" s="126"/>
      <c r="RTO21" s="126"/>
      <c r="RTP21" s="126"/>
      <c r="RTQ21" s="126"/>
      <c r="RTR21" s="126"/>
      <c r="RTS21" s="126"/>
      <c r="RTT21" s="126"/>
      <c r="RTU21" s="126"/>
      <c r="RTV21" s="126"/>
      <c r="RTW21" s="126"/>
      <c r="RTX21" s="126"/>
      <c r="RTY21" s="126"/>
      <c r="RTZ21" s="126"/>
      <c r="RUA21" s="126"/>
      <c r="RUB21" s="126"/>
      <c r="RUC21" s="126"/>
      <c r="RUD21" s="126"/>
      <c r="RUE21" s="126"/>
      <c r="RUF21" s="126"/>
      <c r="RUG21" s="126"/>
      <c r="RUH21" s="126"/>
      <c r="RUI21" s="126"/>
      <c r="RUJ21" s="126"/>
      <c r="RUK21" s="126"/>
      <c r="RUL21" s="126"/>
      <c r="RUM21" s="126"/>
      <c r="RUN21" s="126"/>
      <c r="RUO21" s="126"/>
      <c r="RUP21" s="126"/>
      <c r="RUQ21" s="126"/>
      <c r="RUR21" s="126"/>
      <c r="RUS21" s="126"/>
      <c r="RUT21" s="126"/>
      <c r="RUU21" s="126"/>
      <c r="RUV21" s="126"/>
      <c r="RUW21" s="126"/>
      <c r="RUX21" s="126"/>
      <c r="RUY21" s="126"/>
      <c r="RUZ21" s="126"/>
      <c r="RVA21" s="126"/>
      <c r="RVB21" s="126"/>
      <c r="RVC21" s="126"/>
      <c r="RVD21" s="126"/>
      <c r="RVE21" s="126"/>
      <c r="RVF21" s="126"/>
      <c r="RVG21" s="126"/>
      <c r="RVH21" s="126"/>
      <c r="RVI21" s="126"/>
      <c r="RVJ21" s="126"/>
      <c r="RVK21" s="126"/>
      <c r="RVL21" s="126"/>
      <c r="RVM21" s="126"/>
      <c r="RVN21" s="126"/>
      <c r="RVO21" s="126"/>
      <c r="RVP21" s="126"/>
      <c r="RVQ21" s="126"/>
      <c r="RVR21" s="126"/>
      <c r="RVS21" s="126"/>
      <c r="RVT21" s="126"/>
      <c r="RVU21" s="126"/>
      <c r="RVV21" s="126"/>
      <c r="RVW21" s="126"/>
      <c r="RVX21" s="126"/>
      <c r="RVY21" s="126"/>
      <c r="RVZ21" s="126"/>
      <c r="RWA21" s="126"/>
      <c r="RWB21" s="126"/>
      <c r="RWC21" s="126"/>
      <c r="RWD21" s="126"/>
      <c r="RWE21" s="126"/>
      <c r="RWF21" s="126"/>
      <c r="RWG21" s="126"/>
      <c r="RWH21" s="126"/>
      <c r="RWI21" s="126"/>
      <c r="RWJ21" s="126"/>
      <c r="RWK21" s="126"/>
      <c r="RWL21" s="126"/>
      <c r="RWM21" s="126"/>
      <c r="RWN21" s="126"/>
      <c r="RWO21" s="126"/>
      <c r="RWP21" s="126"/>
      <c r="RWQ21" s="126"/>
      <c r="RWR21" s="126"/>
      <c r="RWS21" s="126"/>
      <c r="RWT21" s="126"/>
      <c r="RWU21" s="126"/>
      <c r="RWV21" s="126"/>
      <c r="RWW21" s="126"/>
      <c r="RWX21" s="126"/>
      <c r="RWY21" s="126"/>
      <c r="RWZ21" s="126"/>
      <c r="RXA21" s="126"/>
      <c r="RXB21" s="126"/>
      <c r="RXC21" s="126"/>
      <c r="RXD21" s="126"/>
      <c r="RXE21" s="126"/>
      <c r="RXF21" s="126"/>
      <c r="RXG21" s="126"/>
      <c r="RXH21" s="126"/>
      <c r="RXI21" s="126"/>
      <c r="RXJ21" s="126"/>
      <c r="RXK21" s="126"/>
      <c r="RXL21" s="126"/>
      <c r="RXM21" s="126"/>
      <c r="RXN21" s="126"/>
      <c r="RXO21" s="126"/>
      <c r="RXP21" s="126"/>
      <c r="RXQ21" s="126"/>
      <c r="RXR21" s="126"/>
      <c r="RXS21" s="126"/>
      <c r="RXT21" s="126"/>
      <c r="RXU21" s="126"/>
      <c r="RXV21" s="126"/>
      <c r="RXW21" s="126"/>
      <c r="RXX21" s="126"/>
      <c r="RXY21" s="126"/>
      <c r="RXZ21" s="126"/>
      <c r="RYA21" s="126"/>
      <c r="RYB21" s="126"/>
      <c r="RYC21" s="126"/>
      <c r="RYD21" s="126"/>
      <c r="RYE21" s="126"/>
      <c r="RYF21" s="126"/>
      <c r="RYG21" s="126"/>
      <c r="RYH21" s="126"/>
      <c r="RYI21" s="126"/>
      <c r="RYJ21" s="126"/>
      <c r="RYK21" s="126"/>
      <c r="RYL21" s="126"/>
      <c r="RYM21" s="126"/>
      <c r="RYN21" s="126"/>
      <c r="RYO21" s="126"/>
      <c r="RYP21" s="126"/>
      <c r="RYQ21" s="126"/>
      <c r="RYR21" s="126"/>
      <c r="RYS21" s="126"/>
      <c r="RYT21" s="126"/>
      <c r="RYU21" s="126"/>
      <c r="RYV21" s="126"/>
      <c r="RYW21" s="126"/>
      <c r="RYX21" s="126"/>
      <c r="RYY21" s="126"/>
      <c r="RYZ21" s="126"/>
      <c r="RZA21" s="126"/>
      <c r="RZB21" s="126"/>
      <c r="RZC21" s="126"/>
      <c r="RZD21" s="126"/>
      <c r="RZE21" s="126"/>
      <c r="RZF21" s="126"/>
      <c r="RZG21" s="126"/>
      <c r="RZH21" s="126"/>
      <c r="RZI21" s="126"/>
      <c r="RZJ21" s="126"/>
      <c r="RZK21" s="126"/>
      <c r="RZL21" s="126"/>
      <c r="RZM21" s="126"/>
      <c r="RZN21" s="126"/>
      <c r="RZO21" s="126"/>
      <c r="RZP21" s="126"/>
      <c r="RZQ21" s="126"/>
      <c r="RZR21" s="126"/>
      <c r="RZS21" s="126"/>
      <c r="RZT21" s="126"/>
      <c r="RZU21" s="126"/>
      <c r="RZV21" s="126"/>
      <c r="RZW21" s="126"/>
      <c r="RZX21" s="126"/>
      <c r="RZY21" s="126"/>
      <c r="RZZ21" s="126"/>
      <c r="SAA21" s="126"/>
      <c r="SAB21" s="126"/>
      <c r="SAC21" s="126"/>
      <c r="SAD21" s="126"/>
      <c r="SAE21" s="126"/>
      <c r="SAF21" s="126"/>
      <c r="SAG21" s="126"/>
      <c r="SAH21" s="126"/>
      <c r="SAI21" s="126"/>
      <c r="SAJ21" s="126"/>
      <c r="SAK21" s="126"/>
      <c r="SAL21" s="126"/>
      <c r="SAM21" s="126"/>
      <c r="SAN21" s="126"/>
      <c r="SAO21" s="126"/>
      <c r="SAP21" s="126"/>
      <c r="SAQ21" s="126"/>
      <c r="SAR21" s="126"/>
      <c r="SAS21" s="126"/>
      <c r="SAT21" s="126"/>
      <c r="SAU21" s="126"/>
      <c r="SAV21" s="126"/>
      <c r="SAW21" s="126"/>
      <c r="SAX21" s="126"/>
      <c r="SAY21" s="126"/>
      <c r="SAZ21" s="126"/>
      <c r="SBA21" s="126"/>
      <c r="SBB21" s="126"/>
      <c r="SBC21" s="126"/>
      <c r="SBD21" s="126"/>
      <c r="SBE21" s="126"/>
      <c r="SBF21" s="126"/>
      <c r="SBG21" s="126"/>
      <c r="SBH21" s="126"/>
      <c r="SBI21" s="126"/>
      <c r="SBJ21" s="126"/>
      <c r="SBK21" s="126"/>
      <c r="SBL21" s="126"/>
      <c r="SBM21" s="126"/>
      <c r="SBN21" s="126"/>
      <c r="SBO21" s="126"/>
      <c r="SBP21" s="126"/>
      <c r="SBQ21" s="126"/>
      <c r="SBR21" s="126"/>
      <c r="SBS21" s="126"/>
      <c r="SBT21" s="126"/>
      <c r="SBU21" s="126"/>
      <c r="SBV21" s="126"/>
      <c r="SBW21" s="126"/>
      <c r="SBX21" s="126"/>
      <c r="SBY21" s="126"/>
      <c r="SBZ21" s="126"/>
      <c r="SCA21" s="126"/>
      <c r="SCB21" s="126"/>
      <c r="SCC21" s="126"/>
      <c r="SCD21" s="126"/>
      <c r="SCE21" s="126"/>
      <c r="SCF21" s="126"/>
      <c r="SCG21" s="126"/>
      <c r="SCH21" s="126"/>
      <c r="SCI21" s="126"/>
      <c r="SCJ21" s="126"/>
      <c r="SCK21" s="126"/>
      <c r="SCL21" s="126"/>
      <c r="SCM21" s="126"/>
      <c r="SCN21" s="126"/>
      <c r="SCO21" s="126"/>
      <c r="SCP21" s="126"/>
      <c r="SCQ21" s="126"/>
      <c r="SCR21" s="126"/>
      <c r="SCS21" s="126"/>
      <c r="SCT21" s="126"/>
      <c r="SCU21" s="126"/>
      <c r="SCV21" s="126"/>
      <c r="SCW21" s="126"/>
      <c r="SCX21" s="126"/>
      <c r="SCY21" s="126"/>
      <c r="SCZ21" s="126"/>
      <c r="SDA21" s="126"/>
      <c r="SDB21" s="126"/>
      <c r="SDC21" s="126"/>
      <c r="SDD21" s="126"/>
      <c r="SDE21" s="126"/>
      <c r="SDF21" s="126"/>
      <c r="SDG21" s="126"/>
      <c r="SDH21" s="126"/>
      <c r="SDI21" s="126"/>
      <c r="SDJ21" s="126"/>
      <c r="SDK21" s="126"/>
      <c r="SDL21" s="126"/>
      <c r="SDM21" s="126"/>
      <c r="SDN21" s="126"/>
      <c r="SDO21" s="126"/>
      <c r="SDP21" s="126"/>
      <c r="SDQ21" s="126"/>
      <c r="SDR21" s="126"/>
      <c r="SDS21" s="126"/>
      <c r="SDT21" s="126"/>
      <c r="SDU21" s="126"/>
      <c r="SDV21" s="126"/>
      <c r="SDW21" s="126"/>
      <c r="SDX21" s="126"/>
      <c r="SDY21" s="126"/>
      <c r="SDZ21" s="126"/>
      <c r="SEA21" s="126"/>
      <c r="SEB21" s="126"/>
      <c r="SEC21" s="126"/>
      <c r="SED21" s="126"/>
      <c r="SEE21" s="126"/>
      <c r="SEF21" s="126"/>
      <c r="SEG21" s="126"/>
      <c r="SEH21" s="126"/>
      <c r="SEI21" s="126"/>
      <c r="SEJ21" s="126"/>
      <c r="SEK21" s="126"/>
      <c r="SEL21" s="126"/>
      <c r="SEM21" s="126"/>
      <c r="SEN21" s="126"/>
      <c r="SEO21" s="126"/>
      <c r="SEP21" s="126"/>
      <c r="SEQ21" s="126"/>
      <c r="SER21" s="126"/>
      <c r="SES21" s="126"/>
      <c r="SET21" s="126"/>
      <c r="SEU21" s="126"/>
      <c r="SEV21" s="126"/>
      <c r="SEW21" s="126"/>
      <c r="SEX21" s="126"/>
      <c r="SEY21" s="126"/>
      <c r="SEZ21" s="126"/>
      <c r="SFA21" s="126"/>
      <c r="SFB21" s="126"/>
      <c r="SFC21" s="126"/>
      <c r="SFD21" s="126"/>
      <c r="SFE21" s="126"/>
      <c r="SFF21" s="126"/>
      <c r="SFG21" s="126"/>
      <c r="SFH21" s="126"/>
      <c r="SFI21" s="126"/>
      <c r="SFJ21" s="126"/>
      <c r="SFK21" s="126"/>
      <c r="SFL21" s="126"/>
      <c r="SFM21" s="126"/>
      <c r="SFN21" s="126"/>
      <c r="SFO21" s="126"/>
      <c r="SFP21" s="126"/>
      <c r="SFQ21" s="126"/>
      <c r="SFR21" s="126"/>
      <c r="SFS21" s="126"/>
      <c r="SFT21" s="126"/>
      <c r="SFU21" s="126"/>
      <c r="SFV21" s="126"/>
      <c r="SFW21" s="126"/>
      <c r="SFX21" s="126"/>
      <c r="SFY21" s="126"/>
      <c r="SFZ21" s="126"/>
      <c r="SGA21" s="126"/>
      <c r="SGB21" s="126"/>
      <c r="SGC21" s="126"/>
      <c r="SGD21" s="126"/>
      <c r="SGE21" s="126"/>
      <c r="SGF21" s="126"/>
      <c r="SGG21" s="126"/>
      <c r="SGH21" s="126"/>
      <c r="SGI21" s="126"/>
      <c r="SGJ21" s="126"/>
      <c r="SGK21" s="126"/>
      <c r="SGL21" s="126"/>
      <c r="SGM21" s="126"/>
      <c r="SGN21" s="126"/>
      <c r="SGO21" s="126"/>
      <c r="SGP21" s="126"/>
      <c r="SGQ21" s="126"/>
      <c r="SGR21" s="126"/>
      <c r="SGS21" s="126"/>
      <c r="SGT21" s="126"/>
      <c r="SGU21" s="126"/>
      <c r="SGV21" s="126"/>
      <c r="SGW21" s="126"/>
      <c r="SGX21" s="126"/>
      <c r="SGY21" s="126"/>
      <c r="SGZ21" s="126"/>
      <c r="SHA21" s="126"/>
      <c r="SHB21" s="126"/>
      <c r="SHC21" s="126"/>
      <c r="SHD21" s="126"/>
      <c r="SHE21" s="126"/>
      <c r="SHF21" s="126"/>
      <c r="SHG21" s="126"/>
      <c r="SHH21" s="126"/>
      <c r="SHI21" s="126"/>
      <c r="SHJ21" s="126"/>
      <c r="SHK21" s="126"/>
      <c r="SHL21" s="126"/>
      <c r="SHM21" s="126"/>
      <c r="SHN21" s="126"/>
      <c r="SHO21" s="126"/>
      <c r="SHP21" s="126"/>
      <c r="SHQ21" s="126"/>
      <c r="SHR21" s="126"/>
      <c r="SHS21" s="126"/>
      <c r="SHT21" s="126"/>
      <c r="SHU21" s="126"/>
      <c r="SHV21" s="126"/>
      <c r="SHW21" s="126"/>
      <c r="SHX21" s="126"/>
      <c r="SHY21" s="126"/>
      <c r="SHZ21" s="126"/>
      <c r="SIA21" s="126"/>
      <c r="SIB21" s="126"/>
      <c r="SIC21" s="126"/>
      <c r="SID21" s="126"/>
      <c r="SIE21" s="126"/>
      <c r="SIF21" s="126"/>
      <c r="SIG21" s="126"/>
      <c r="SIH21" s="126"/>
      <c r="SII21" s="126"/>
      <c r="SIJ21" s="126"/>
      <c r="SIK21" s="126"/>
      <c r="SIL21" s="126"/>
      <c r="SIM21" s="126"/>
      <c r="SIN21" s="126"/>
      <c r="SIO21" s="126"/>
      <c r="SIP21" s="126"/>
      <c r="SIQ21" s="126"/>
      <c r="SIR21" s="126"/>
      <c r="SIS21" s="126"/>
      <c r="SIT21" s="126"/>
      <c r="SIU21" s="126"/>
      <c r="SIV21" s="126"/>
      <c r="SIW21" s="126"/>
      <c r="SIX21" s="126"/>
      <c r="SIY21" s="126"/>
      <c r="SIZ21" s="126"/>
      <c r="SJA21" s="126"/>
      <c r="SJB21" s="126"/>
      <c r="SJC21" s="126"/>
      <c r="SJD21" s="126"/>
      <c r="SJE21" s="126"/>
      <c r="SJF21" s="126"/>
      <c r="SJG21" s="126"/>
      <c r="SJH21" s="126"/>
      <c r="SJI21" s="126"/>
      <c r="SJJ21" s="126"/>
      <c r="SJK21" s="126"/>
      <c r="SJL21" s="126"/>
      <c r="SJM21" s="126"/>
      <c r="SJN21" s="126"/>
      <c r="SJO21" s="126"/>
      <c r="SJP21" s="126"/>
      <c r="SJQ21" s="126"/>
      <c r="SJR21" s="126"/>
      <c r="SJS21" s="126"/>
      <c r="SJT21" s="126"/>
      <c r="SJU21" s="126"/>
      <c r="SJV21" s="126"/>
      <c r="SJW21" s="126"/>
      <c r="SJX21" s="126"/>
      <c r="SJY21" s="126"/>
      <c r="SJZ21" s="126"/>
      <c r="SKA21" s="126"/>
      <c r="SKB21" s="126"/>
      <c r="SKC21" s="126"/>
      <c r="SKD21" s="126"/>
      <c r="SKE21" s="126"/>
      <c r="SKF21" s="126"/>
      <c r="SKG21" s="126"/>
      <c r="SKH21" s="126"/>
      <c r="SKI21" s="126"/>
      <c r="SKJ21" s="126"/>
      <c r="SKK21" s="126"/>
      <c r="SKL21" s="126"/>
      <c r="SKM21" s="126"/>
      <c r="SKN21" s="126"/>
      <c r="SKO21" s="126"/>
      <c r="SKP21" s="126"/>
      <c r="SKQ21" s="126"/>
      <c r="SKR21" s="126"/>
      <c r="SKS21" s="126"/>
      <c r="SKT21" s="126"/>
      <c r="SKU21" s="126"/>
      <c r="SKV21" s="126"/>
      <c r="SKW21" s="126"/>
      <c r="SKX21" s="126"/>
      <c r="SKY21" s="126"/>
      <c r="SKZ21" s="126"/>
      <c r="SLA21" s="126"/>
      <c r="SLB21" s="126"/>
      <c r="SLC21" s="126"/>
      <c r="SLD21" s="126"/>
      <c r="SLE21" s="126"/>
      <c r="SLF21" s="126"/>
      <c r="SLG21" s="126"/>
      <c r="SLH21" s="126"/>
      <c r="SLI21" s="126"/>
      <c r="SLJ21" s="126"/>
      <c r="SLK21" s="126"/>
      <c r="SLL21" s="126"/>
      <c r="SLM21" s="126"/>
      <c r="SLN21" s="126"/>
      <c r="SLO21" s="126"/>
      <c r="SLP21" s="126"/>
      <c r="SLQ21" s="126"/>
      <c r="SLR21" s="126"/>
      <c r="SLS21" s="126"/>
      <c r="SLT21" s="126"/>
      <c r="SLU21" s="126"/>
      <c r="SLV21" s="126"/>
      <c r="SLW21" s="126"/>
      <c r="SLX21" s="126"/>
      <c r="SLY21" s="126"/>
      <c r="SLZ21" s="126"/>
      <c r="SMA21" s="126"/>
      <c r="SMB21" s="126"/>
      <c r="SMC21" s="126"/>
      <c r="SMD21" s="126"/>
      <c r="SME21" s="126"/>
      <c r="SMF21" s="126"/>
      <c r="SMG21" s="126"/>
      <c r="SMH21" s="126"/>
      <c r="SMI21" s="126"/>
      <c r="SMJ21" s="126"/>
      <c r="SMK21" s="126"/>
      <c r="SML21" s="126"/>
      <c r="SMM21" s="126"/>
      <c r="SMN21" s="126"/>
      <c r="SMO21" s="126"/>
      <c r="SMP21" s="126"/>
      <c r="SMQ21" s="126"/>
      <c r="SMR21" s="126"/>
      <c r="SMS21" s="126"/>
      <c r="SMT21" s="126"/>
      <c r="SMU21" s="126"/>
      <c r="SMV21" s="126"/>
      <c r="SMW21" s="126"/>
      <c r="SMX21" s="126"/>
      <c r="SMY21" s="126"/>
      <c r="SMZ21" s="126"/>
      <c r="SNA21" s="126"/>
      <c r="SNB21" s="126"/>
      <c r="SNC21" s="126"/>
      <c r="SND21" s="126"/>
      <c r="SNE21" s="126"/>
      <c r="SNF21" s="126"/>
      <c r="SNG21" s="126"/>
      <c r="SNH21" s="126"/>
      <c r="SNI21" s="126"/>
      <c r="SNJ21" s="126"/>
      <c r="SNK21" s="126"/>
      <c r="SNL21" s="126"/>
      <c r="SNM21" s="126"/>
      <c r="SNN21" s="126"/>
      <c r="SNO21" s="126"/>
      <c r="SNP21" s="126"/>
      <c r="SNQ21" s="126"/>
      <c r="SNR21" s="126"/>
      <c r="SNS21" s="126"/>
      <c r="SNT21" s="126"/>
      <c r="SNU21" s="126"/>
      <c r="SNV21" s="126"/>
      <c r="SNW21" s="126"/>
      <c r="SNX21" s="126"/>
      <c r="SNY21" s="126"/>
      <c r="SNZ21" s="126"/>
      <c r="SOA21" s="126"/>
      <c r="SOB21" s="126"/>
      <c r="SOC21" s="126"/>
      <c r="SOD21" s="126"/>
      <c r="SOE21" s="126"/>
      <c r="SOF21" s="126"/>
      <c r="SOG21" s="126"/>
      <c r="SOH21" s="126"/>
      <c r="SOI21" s="126"/>
      <c r="SOJ21" s="126"/>
      <c r="SOK21" s="126"/>
      <c r="SOL21" s="126"/>
      <c r="SOM21" s="126"/>
      <c r="SON21" s="126"/>
      <c r="SOO21" s="126"/>
      <c r="SOP21" s="126"/>
      <c r="SOQ21" s="126"/>
      <c r="SOR21" s="126"/>
      <c r="SOS21" s="126"/>
      <c r="SOT21" s="126"/>
      <c r="SOU21" s="126"/>
      <c r="SOV21" s="126"/>
      <c r="SOW21" s="126"/>
      <c r="SOX21" s="126"/>
      <c r="SOY21" s="126"/>
      <c r="SOZ21" s="126"/>
      <c r="SPA21" s="126"/>
      <c r="SPB21" s="126"/>
      <c r="SPC21" s="126"/>
      <c r="SPD21" s="126"/>
      <c r="SPE21" s="126"/>
      <c r="SPF21" s="126"/>
      <c r="SPG21" s="126"/>
      <c r="SPH21" s="126"/>
      <c r="SPI21" s="126"/>
      <c r="SPJ21" s="126"/>
      <c r="SPK21" s="126"/>
      <c r="SPL21" s="126"/>
      <c r="SPM21" s="126"/>
      <c r="SPN21" s="126"/>
      <c r="SPO21" s="126"/>
      <c r="SPP21" s="126"/>
      <c r="SPQ21" s="126"/>
      <c r="SPR21" s="126"/>
      <c r="SPS21" s="126"/>
      <c r="SPT21" s="126"/>
      <c r="SPU21" s="126"/>
      <c r="SPV21" s="126"/>
      <c r="SPW21" s="126"/>
      <c r="SPX21" s="126"/>
      <c r="SPY21" s="126"/>
      <c r="SPZ21" s="126"/>
      <c r="SQA21" s="126"/>
      <c r="SQB21" s="126"/>
      <c r="SQC21" s="126"/>
      <c r="SQD21" s="126"/>
      <c r="SQE21" s="126"/>
      <c r="SQF21" s="126"/>
      <c r="SQG21" s="126"/>
      <c r="SQH21" s="126"/>
      <c r="SQI21" s="126"/>
      <c r="SQJ21" s="126"/>
      <c r="SQK21" s="126"/>
      <c r="SQL21" s="126"/>
      <c r="SQM21" s="126"/>
      <c r="SQN21" s="126"/>
      <c r="SQO21" s="126"/>
      <c r="SQP21" s="126"/>
      <c r="SQQ21" s="126"/>
      <c r="SQR21" s="126"/>
      <c r="SQS21" s="126"/>
      <c r="SQT21" s="126"/>
      <c r="SQU21" s="126"/>
      <c r="SQV21" s="126"/>
      <c r="SQW21" s="126"/>
      <c r="SQX21" s="126"/>
      <c r="SQY21" s="126"/>
      <c r="SQZ21" s="126"/>
      <c r="SRA21" s="126"/>
      <c r="SRB21" s="126"/>
      <c r="SRC21" s="126"/>
      <c r="SRD21" s="126"/>
      <c r="SRE21" s="126"/>
      <c r="SRF21" s="126"/>
      <c r="SRG21" s="126"/>
      <c r="SRH21" s="126"/>
      <c r="SRI21" s="126"/>
      <c r="SRJ21" s="126"/>
      <c r="SRK21" s="126"/>
      <c r="SRL21" s="126"/>
      <c r="SRM21" s="126"/>
      <c r="SRN21" s="126"/>
      <c r="SRO21" s="126"/>
      <c r="SRP21" s="126"/>
      <c r="SRQ21" s="126"/>
      <c r="SRR21" s="126"/>
      <c r="SRS21" s="126"/>
      <c r="SRT21" s="126"/>
      <c r="SRU21" s="126"/>
      <c r="SRV21" s="126"/>
      <c r="SRW21" s="126"/>
      <c r="SRX21" s="126"/>
      <c r="SRY21" s="126"/>
      <c r="SRZ21" s="126"/>
      <c r="SSA21" s="126"/>
      <c r="SSB21" s="126"/>
      <c r="SSC21" s="126"/>
      <c r="SSD21" s="126"/>
      <c r="SSE21" s="126"/>
      <c r="SSF21" s="126"/>
      <c r="SSG21" s="126"/>
      <c r="SSH21" s="126"/>
      <c r="SSI21" s="126"/>
      <c r="SSJ21" s="126"/>
      <c r="SSK21" s="126"/>
      <c r="SSL21" s="126"/>
      <c r="SSM21" s="126"/>
      <c r="SSN21" s="126"/>
      <c r="SSO21" s="126"/>
      <c r="SSP21" s="126"/>
      <c r="SSQ21" s="126"/>
      <c r="SSR21" s="126"/>
      <c r="SSS21" s="126"/>
      <c r="SST21" s="126"/>
      <c r="SSU21" s="126"/>
      <c r="SSV21" s="126"/>
      <c r="SSW21" s="126"/>
      <c r="SSX21" s="126"/>
      <c r="SSY21" s="126"/>
      <c r="SSZ21" s="126"/>
      <c r="STA21" s="126"/>
      <c r="STB21" s="126"/>
      <c r="STC21" s="126"/>
      <c r="STD21" s="126"/>
      <c r="STE21" s="126"/>
      <c r="STF21" s="126"/>
      <c r="STG21" s="126"/>
      <c r="STH21" s="126"/>
      <c r="STI21" s="126"/>
      <c r="STJ21" s="126"/>
      <c r="STK21" s="126"/>
      <c r="STL21" s="126"/>
      <c r="STM21" s="126"/>
      <c r="STN21" s="126"/>
      <c r="STO21" s="126"/>
      <c r="STP21" s="126"/>
      <c r="STQ21" s="126"/>
      <c r="STR21" s="126"/>
      <c r="STS21" s="126"/>
      <c r="STT21" s="126"/>
      <c r="STU21" s="126"/>
      <c r="STV21" s="126"/>
      <c r="STW21" s="126"/>
      <c r="STX21" s="126"/>
      <c r="STY21" s="126"/>
      <c r="STZ21" s="126"/>
      <c r="SUA21" s="126"/>
      <c r="SUB21" s="126"/>
      <c r="SUC21" s="126"/>
      <c r="SUD21" s="126"/>
      <c r="SUE21" s="126"/>
      <c r="SUF21" s="126"/>
      <c r="SUG21" s="126"/>
      <c r="SUH21" s="126"/>
      <c r="SUI21" s="126"/>
      <c r="SUJ21" s="126"/>
      <c r="SUK21" s="126"/>
      <c r="SUL21" s="126"/>
      <c r="SUM21" s="126"/>
      <c r="SUN21" s="126"/>
      <c r="SUO21" s="126"/>
      <c r="SUP21" s="126"/>
      <c r="SUQ21" s="126"/>
      <c r="SUR21" s="126"/>
      <c r="SUS21" s="126"/>
      <c r="SUT21" s="126"/>
      <c r="SUU21" s="126"/>
      <c r="SUV21" s="126"/>
      <c r="SUW21" s="126"/>
      <c r="SUX21" s="126"/>
      <c r="SUY21" s="126"/>
      <c r="SUZ21" s="126"/>
      <c r="SVA21" s="126"/>
      <c r="SVB21" s="126"/>
      <c r="SVC21" s="126"/>
      <c r="SVD21" s="126"/>
      <c r="SVE21" s="126"/>
      <c r="SVF21" s="126"/>
      <c r="SVG21" s="126"/>
      <c r="SVH21" s="126"/>
      <c r="SVI21" s="126"/>
      <c r="SVJ21" s="126"/>
      <c r="SVK21" s="126"/>
      <c r="SVL21" s="126"/>
      <c r="SVM21" s="126"/>
      <c r="SVN21" s="126"/>
      <c r="SVO21" s="126"/>
      <c r="SVP21" s="126"/>
      <c r="SVQ21" s="126"/>
      <c r="SVR21" s="126"/>
      <c r="SVS21" s="126"/>
      <c r="SVT21" s="126"/>
      <c r="SVU21" s="126"/>
      <c r="SVV21" s="126"/>
      <c r="SVW21" s="126"/>
      <c r="SVX21" s="126"/>
      <c r="SVY21" s="126"/>
      <c r="SVZ21" s="126"/>
      <c r="SWA21" s="126"/>
      <c r="SWB21" s="126"/>
      <c r="SWC21" s="126"/>
      <c r="SWD21" s="126"/>
      <c r="SWE21" s="126"/>
      <c r="SWF21" s="126"/>
      <c r="SWG21" s="126"/>
      <c r="SWH21" s="126"/>
      <c r="SWI21" s="126"/>
      <c r="SWJ21" s="126"/>
      <c r="SWK21" s="126"/>
      <c r="SWL21" s="126"/>
      <c r="SWM21" s="126"/>
      <c r="SWN21" s="126"/>
      <c r="SWO21" s="126"/>
      <c r="SWP21" s="126"/>
      <c r="SWQ21" s="126"/>
      <c r="SWR21" s="126"/>
      <c r="SWS21" s="126"/>
      <c r="SWT21" s="126"/>
      <c r="SWU21" s="126"/>
      <c r="SWV21" s="126"/>
      <c r="SWW21" s="126"/>
      <c r="SWX21" s="126"/>
      <c r="SWY21" s="126"/>
      <c r="SWZ21" s="126"/>
      <c r="SXA21" s="126"/>
      <c r="SXB21" s="126"/>
      <c r="SXC21" s="126"/>
      <c r="SXD21" s="126"/>
      <c r="SXE21" s="126"/>
      <c r="SXF21" s="126"/>
      <c r="SXG21" s="126"/>
      <c r="SXH21" s="126"/>
      <c r="SXI21" s="126"/>
      <c r="SXJ21" s="126"/>
      <c r="SXK21" s="126"/>
      <c r="SXL21" s="126"/>
      <c r="SXM21" s="126"/>
      <c r="SXN21" s="126"/>
      <c r="SXO21" s="126"/>
      <c r="SXP21" s="126"/>
      <c r="SXQ21" s="126"/>
      <c r="SXR21" s="126"/>
      <c r="SXS21" s="126"/>
      <c r="SXT21" s="126"/>
      <c r="SXU21" s="126"/>
      <c r="SXV21" s="126"/>
      <c r="SXW21" s="126"/>
      <c r="SXX21" s="126"/>
      <c r="SXY21" s="126"/>
      <c r="SXZ21" s="126"/>
      <c r="SYA21" s="126"/>
      <c r="SYB21" s="126"/>
      <c r="SYC21" s="126"/>
      <c r="SYD21" s="126"/>
      <c r="SYE21" s="126"/>
      <c r="SYF21" s="126"/>
      <c r="SYG21" s="126"/>
      <c r="SYH21" s="126"/>
      <c r="SYI21" s="126"/>
      <c r="SYJ21" s="126"/>
      <c r="SYK21" s="126"/>
      <c r="SYL21" s="126"/>
      <c r="SYM21" s="126"/>
      <c r="SYN21" s="126"/>
      <c r="SYO21" s="126"/>
      <c r="SYP21" s="126"/>
      <c r="SYQ21" s="126"/>
      <c r="SYR21" s="126"/>
      <c r="SYS21" s="126"/>
      <c r="SYT21" s="126"/>
      <c r="SYU21" s="126"/>
      <c r="SYV21" s="126"/>
      <c r="SYW21" s="126"/>
      <c r="SYX21" s="126"/>
      <c r="SYY21" s="126"/>
      <c r="SYZ21" s="126"/>
      <c r="SZA21" s="126"/>
      <c r="SZB21" s="126"/>
      <c r="SZC21" s="126"/>
      <c r="SZD21" s="126"/>
      <c r="SZE21" s="126"/>
      <c r="SZF21" s="126"/>
      <c r="SZG21" s="126"/>
      <c r="SZH21" s="126"/>
      <c r="SZI21" s="126"/>
      <c r="SZJ21" s="126"/>
      <c r="SZK21" s="126"/>
      <c r="SZL21" s="126"/>
      <c r="SZM21" s="126"/>
      <c r="SZN21" s="126"/>
      <c r="SZO21" s="126"/>
      <c r="SZP21" s="126"/>
      <c r="SZQ21" s="126"/>
      <c r="SZR21" s="126"/>
      <c r="SZS21" s="126"/>
      <c r="SZT21" s="126"/>
      <c r="SZU21" s="126"/>
      <c r="SZV21" s="126"/>
      <c r="SZW21" s="126"/>
      <c r="SZX21" s="126"/>
      <c r="SZY21" s="126"/>
      <c r="SZZ21" s="126"/>
      <c r="TAA21" s="126"/>
      <c r="TAB21" s="126"/>
      <c r="TAC21" s="126"/>
      <c r="TAD21" s="126"/>
      <c r="TAE21" s="126"/>
      <c r="TAF21" s="126"/>
      <c r="TAG21" s="126"/>
      <c r="TAH21" s="126"/>
      <c r="TAI21" s="126"/>
      <c r="TAJ21" s="126"/>
      <c r="TAK21" s="126"/>
      <c r="TAL21" s="126"/>
      <c r="TAM21" s="126"/>
      <c r="TAN21" s="126"/>
      <c r="TAO21" s="126"/>
      <c r="TAP21" s="126"/>
      <c r="TAQ21" s="126"/>
      <c r="TAR21" s="126"/>
      <c r="TAS21" s="126"/>
      <c r="TAT21" s="126"/>
      <c r="TAU21" s="126"/>
      <c r="TAV21" s="126"/>
      <c r="TAW21" s="126"/>
      <c r="TAX21" s="126"/>
      <c r="TAY21" s="126"/>
      <c r="TAZ21" s="126"/>
      <c r="TBA21" s="126"/>
      <c r="TBB21" s="126"/>
      <c r="TBC21" s="126"/>
      <c r="TBD21" s="126"/>
      <c r="TBE21" s="126"/>
      <c r="TBF21" s="126"/>
      <c r="TBG21" s="126"/>
      <c r="TBH21" s="126"/>
      <c r="TBI21" s="126"/>
      <c r="TBJ21" s="126"/>
      <c r="TBK21" s="126"/>
      <c r="TBL21" s="126"/>
      <c r="TBM21" s="126"/>
      <c r="TBN21" s="126"/>
      <c r="TBO21" s="126"/>
      <c r="TBP21" s="126"/>
      <c r="TBQ21" s="126"/>
      <c r="TBR21" s="126"/>
      <c r="TBS21" s="126"/>
      <c r="TBT21" s="126"/>
      <c r="TBU21" s="126"/>
      <c r="TBV21" s="126"/>
      <c r="TBW21" s="126"/>
      <c r="TBX21" s="126"/>
      <c r="TBY21" s="126"/>
      <c r="TBZ21" s="126"/>
      <c r="TCA21" s="126"/>
      <c r="TCB21" s="126"/>
      <c r="TCC21" s="126"/>
      <c r="TCD21" s="126"/>
      <c r="TCE21" s="126"/>
      <c r="TCF21" s="126"/>
      <c r="TCG21" s="126"/>
      <c r="TCH21" s="126"/>
      <c r="TCI21" s="126"/>
      <c r="TCJ21" s="126"/>
      <c r="TCK21" s="126"/>
      <c r="TCL21" s="126"/>
      <c r="TCM21" s="126"/>
      <c r="TCN21" s="126"/>
      <c r="TCO21" s="126"/>
      <c r="TCP21" s="126"/>
      <c r="TCQ21" s="126"/>
      <c r="TCR21" s="126"/>
      <c r="TCS21" s="126"/>
      <c r="TCT21" s="126"/>
      <c r="TCU21" s="126"/>
      <c r="TCV21" s="126"/>
      <c r="TCW21" s="126"/>
      <c r="TCX21" s="126"/>
      <c r="TCY21" s="126"/>
      <c r="TCZ21" s="126"/>
      <c r="TDA21" s="126"/>
      <c r="TDB21" s="126"/>
      <c r="TDC21" s="126"/>
      <c r="TDD21" s="126"/>
      <c r="TDE21" s="126"/>
      <c r="TDF21" s="126"/>
      <c r="TDG21" s="126"/>
      <c r="TDH21" s="126"/>
      <c r="TDI21" s="126"/>
      <c r="TDJ21" s="126"/>
      <c r="TDK21" s="126"/>
      <c r="TDL21" s="126"/>
      <c r="TDM21" s="126"/>
      <c r="TDN21" s="126"/>
      <c r="TDO21" s="126"/>
      <c r="TDP21" s="126"/>
      <c r="TDQ21" s="126"/>
      <c r="TDR21" s="126"/>
      <c r="TDS21" s="126"/>
      <c r="TDT21" s="126"/>
      <c r="TDU21" s="126"/>
      <c r="TDV21" s="126"/>
      <c r="TDW21" s="126"/>
      <c r="TDX21" s="126"/>
      <c r="TDY21" s="126"/>
      <c r="TDZ21" s="126"/>
      <c r="TEA21" s="126"/>
      <c r="TEB21" s="126"/>
      <c r="TEC21" s="126"/>
      <c r="TED21" s="126"/>
      <c r="TEE21" s="126"/>
      <c r="TEF21" s="126"/>
      <c r="TEG21" s="126"/>
      <c r="TEH21" s="126"/>
      <c r="TEI21" s="126"/>
      <c r="TEJ21" s="126"/>
      <c r="TEK21" s="126"/>
      <c r="TEL21" s="126"/>
      <c r="TEM21" s="126"/>
      <c r="TEN21" s="126"/>
      <c r="TEO21" s="126"/>
      <c r="TEP21" s="126"/>
      <c r="TEQ21" s="126"/>
      <c r="TER21" s="126"/>
      <c r="TES21" s="126"/>
      <c r="TET21" s="126"/>
      <c r="TEU21" s="126"/>
      <c r="TEV21" s="126"/>
      <c r="TEW21" s="126"/>
      <c r="TEX21" s="126"/>
      <c r="TEY21" s="126"/>
      <c r="TEZ21" s="126"/>
      <c r="TFA21" s="126"/>
      <c r="TFB21" s="126"/>
      <c r="TFC21" s="126"/>
      <c r="TFD21" s="126"/>
      <c r="TFE21" s="126"/>
      <c r="TFF21" s="126"/>
      <c r="TFG21" s="126"/>
      <c r="TFH21" s="126"/>
      <c r="TFI21" s="126"/>
      <c r="TFJ21" s="126"/>
      <c r="TFK21" s="126"/>
      <c r="TFL21" s="126"/>
      <c r="TFM21" s="126"/>
      <c r="TFN21" s="126"/>
      <c r="TFO21" s="126"/>
      <c r="TFP21" s="126"/>
      <c r="TFQ21" s="126"/>
      <c r="TFR21" s="126"/>
      <c r="TFS21" s="126"/>
      <c r="TFT21" s="126"/>
      <c r="TFU21" s="126"/>
      <c r="TFV21" s="126"/>
      <c r="TFW21" s="126"/>
      <c r="TFX21" s="126"/>
      <c r="TFY21" s="126"/>
      <c r="TFZ21" s="126"/>
      <c r="TGA21" s="126"/>
      <c r="TGB21" s="126"/>
      <c r="TGC21" s="126"/>
      <c r="TGD21" s="126"/>
      <c r="TGE21" s="126"/>
      <c r="TGF21" s="126"/>
      <c r="TGG21" s="126"/>
      <c r="TGH21" s="126"/>
      <c r="TGI21" s="126"/>
      <c r="TGJ21" s="126"/>
      <c r="TGK21" s="126"/>
      <c r="TGL21" s="126"/>
      <c r="TGM21" s="126"/>
      <c r="TGN21" s="126"/>
      <c r="TGO21" s="126"/>
      <c r="TGP21" s="126"/>
      <c r="TGQ21" s="126"/>
      <c r="TGR21" s="126"/>
      <c r="TGS21" s="126"/>
      <c r="TGT21" s="126"/>
      <c r="TGU21" s="126"/>
      <c r="TGV21" s="126"/>
      <c r="TGW21" s="126"/>
      <c r="TGX21" s="126"/>
      <c r="TGY21" s="126"/>
      <c r="TGZ21" s="126"/>
      <c r="THA21" s="126"/>
      <c r="THB21" s="126"/>
      <c r="THC21" s="126"/>
      <c r="THD21" s="126"/>
      <c r="THE21" s="126"/>
      <c r="THF21" s="126"/>
      <c r="THG21" s="126"/>
      <c r="THH21" s="126"/>
      <c r="THI21" s="126"/>
      <c r="THJ21" s="126"/>
      <c r="THK21" s="126"/>
      <c r="THL21" s="126"/>
      <c r="THM21" s="126"/>
      <c r="THN21" s="126"/>
      <c r="THO21" s="126"/>
      <c r="THP21" s="126"/>
      <c r="THQ21" s="126"/>
      <c r="THR21" s="126"/>
      <c r="THS21" s="126"/>
      <c r="THT21" s="126"/>
      <c r="THU21" s="126"/>
      <c r="THV21" s="126"/>
      <c r="THW21" s="126"/>
      <c r="THX21" s="126"/>
      <c r="THY21" s="126"/>
      <c r="THZ21" s="126"/>
      <c r="TIA21" s="126"/>
      <c r="TIB21" s="126"/>
      <c r="TIC21" s="126"/>
      <c r="TID21" s="126"/>
      <c r="TIE21" s="126"/>
      <c r="TIF21" s="126"/>
      <c r="TIG21" s="126"/>
      <c r="TIH21" s="126"/>
      <c r="TII21" s="126"/>
      <c r="TIJ21" s="126"/>
      <c r="TIK21" s="126"/>
      <c r="TIL21" s="126"/>
      <c r="TIM21" s="126"/>
      <c r="TIN21" s="126"/>
      <c r="TIO21" s="126"/>
      <c r="TIP21" s="126"/>
      <c r="TIQ21" s="126"/>
      <c r="TIR21" s="126"/>
      <c r="TIS21" s="126"/>
      <c r="TIT21" s="126"/>
      <c r="TIU21" s="126"/>
      <c r="TIV21" s="126"/>
      <c r="TIW21" s="126"/>
      <c r="TIX21" s="126"/>
      <c r="TIY21" s="126"/>
      <c r="TIZ21" s="126"/>
      <c r="TJA21" s="126"/>
      <c r="TJB21" s="126"/>
      <c r="TJC21" s="126"/>
      <c r="TJD21" s="126"/>
      <c r="TJE21" s="126"/>
      <c r="TJF21" s="126"/>
      <c r="TJG21" s="126"/>
      <c r="TJH21" s="126"/>
      <c r="TJI21" s="126"/>
      <c r="TJJ21" s="126"/>
      <c r="TJK21" s="126"/>
      <c r="TJL21" s="126"/>
      <c r="TJM21" s="126"/>
      <c r="TJN21" s="126"/>
      <c r="TJO21" s="126"/>
      <c r="TJP21" s="126"/>
      <c r="TJQ21" s="126"/>
      <c r="TJR21" s="126"/>
      <c r="TJS21" s="126"/>
      <c r="TJT21" s="126"/>
      <c r="TJU21" s="126"/>
      <c r="TJV21" s="126"/>
      <c r="TJW21" s="126"/>
      <c r="TJX21" s="126"/>
      <c r="TJY21" s="126"/>
      <c r="TJZ21" s="126"/>
      <c r="TKA21" s="126"/>
      <c r="TKB21" s="126"/>
      <c r="TKC21" s="126"/>
      <c r="TKD21" s="126"/>
      <c r="TKE21" s="126"/>
      <c r="TKF21" s="126"/>
      <c r="TKG21" s="126"/>
      <c r="TKH21" s="126"/>
      <c r="TKI21" s="126"/>
      <c r="TKJ21" s="126"/>
      <c r="TKK21" s="126"/>
      <c r="TKL21" s="126"/>
      <c r="TKM21" s="126"/>
      <c r="TKN21" s="126"/>
      <c r="TKO21" s="126"/>
      <c r="TKP21" s="126"/>
      <c r="TKQ21" s="126"/>
      <c r="TKR21" s="126"/>
      <c r="TKS21" s="126"/>
      <c r="TKT21" s="126"/>
      <c r="TKU21" s="126"/>
      <c r="TKV21" s="126"/>
      <c r="TKW21" s="126"/>
      <c r="TKX21" s="126"/>
      <c r="TKY21" s="126"/>
      <c r="TKZ21" s="126"/>
      <c r="TLA21" s="126"/>
      <c r="TLB21" s="126"/>
      <c r="TLC21" s="126"/>
      <c r="TLD21" s="126"/>
      <c r="TLE21" s="126"/>
      <c r="TLF21" s="126"/>
      <c r="TLG21" s="126"/>
      <c r="TLH21" s="126"/>
      <c r="TLI21" s="126"/>
      <c r="TLJ21" s="126"/>
      <c r="TLK21" s="126"/>
      <c r="TLL21" s="126"/>
      <c r="TLM21" s="126"/>
      <c r="TLN21" s="126"/>
      <c r="TLO21" s="126"/>
      <c r="TLP21" s="126"/>
      <c r="TLQ21" s="126"/>
      <c r="TLR21" s="126"/>
      <c r="TLS21" s="126"/>
      <c r="TLT21" s="126"/>
      <c r="TLU21" s="126"/>
      <c r="TLV21" s="126"/>
      <c r="TLW21" s="126"/>
      <c r="TLX21" s="126"/>
      <c r="TLY21" s="126"/>
      <c r="TLZ21" s="126"/>
      <c r="TMA21" s="126"/>
      <c r="TMB21" s="126"/>
      <c r="TMC21" s="126"/>
      <c r="TMD21" s="126"/>
      <c r="TME21" s="126"/>
      <c r="TMF21" s="126"/>
      <c r="TMG21" s="126"/>
      <c r="TMH21" s="126"/>
      <c r="TMI21" s="126"/>
      <c r="TMJ21" s="126"/>
      <c r="TMK21" s="126"/>
      <c r="TML21" s="126"/>
      <c r="TMM21" s="126"/>
      <c r="TMN21" s="126"/>
      <c r="TMO21" s="126"/>
      <c r="TMP21" s="126"/>
      <c r="TMQ21" s="126"/>
      <c r="TMR21" s="126"/>
      <c r="TMS21" s="126"/>
      <c r="TMT21" s="126"/>
      <c r="TMU21" s="126"/>
      <c r="TMV21" s="126"/>
      <c r="TMW21" s="126"/>
      <c r="TMX21" s="126"/>
      <c r="TMY21" s="126"/>
      <c r="TMZ21" s="126"/>
      <c r="TNA21" s="126"/>
      <c r="TNB21" s="126"/>
      <c r="TNC21" s="126"/>
      <c r="TND21" s="126"/>
      <c r="TNE21" s="126"/>
      <c r="TNF21" s="126"/>
      <c r="TNG21" s="126"/>
      <c r="TNH21" s="126"/>
      <c r="TNI21" s="126"/>
      <c r="TNJ21" s="126"/>
      <c r="TNK21" s="126"/>
      <c r="TNL21" s="126"/>
      <c r="TNM21" s="126"/>
      <c r="TNN21" s="126"/>
      <c r="TNO21" s="126"/>
      <c r="TNP21" s="126"/>
      <c r="TNQ21" s="126"/>
      <c r="TNR21" s="126"/>
      <c r="TNS21" s="126"/>
      <c r="TNT21" s="126"/>
      <c r="TNU21" s="126"/>
      <c r="TNV21" s="126"/>
      <c r="TNW21" s="126"/>
      <c r="TNX21" s="126"/>
      <c r="TNY21" s="126"/>
      <c r="TNZ21" s="126"/>
      <c r="TOA21" s="126"/>
      <c r="TOB21" s="126"/>
      <c r="TOC21" s="126"/>
      <c r="TOD21" s="126"/>
      <c r="TOE21" s="126"/>
      <c r="TOF21" s="126"/>
      <c r="TOG21" s="126"/>
      <c r="TOH21" s="126"/>
      <c r="TOI21" s="126"/>
      <c r="TOJ21" s="126"/>
      <c r="TOK21" s="126"/>
      <c r="TOL21" s="126"/>
      <c r="TOM21" s="126"/>
      <c r="TON21" s="126"/>
      <c r="TOO21" s="126"/>
      <c r="TOP21" s="126"/>
      <c r="TOQ21" s="126"/>
      <c r="TOR21" s="126"/>
      <c r="TOS21" s="126"/>
      <c r="TOT21" s="126"/>
      <c r="TOU21" s="126"/>
      <c r="TOV21" s="126"/>
      <c r="TOW21" s="126"/>
      <c r="TOX21" s="126"/>
      <c r="TOY21" s="126"/>
      <c r="TOZ21" s="126"/>
      <c r="TPA21" s="126"/>
      <c r="TPB21" s="126"/>
      <c r="TPC21" s="126"/>
      <c r="TPD21" s="126"/>
      <c r="TPE21" s="126"/>
      <c r="TPF21" s="126"/>
      <c r="TPG21" s="126"/>
      <c r="TPH21" s="126"/>
      <c r="TPI21" s="126"/>
      <c r="TPJ21" s="126"/>
      <c r="TPK21" s="126"/>
      <c r="TPL21" s="126"/>
      <c r="TPM21" s="126"/>
      <c r="TPN21" s="126"/>
      <c r="TPO21" s="126"/>
      <c r="TPP21" s="126"/>
      <c r="TPQ21" s="126"/>
      <c r="TPR21" s="126"/>
      <c r="TPS21" s="126"/>
      <c r="TPT21" s="126"/>
      <c r="TPU21" s="126"/>
      <c r="TPV21" s="126"/>
      <c r="TPW21" s="126"/>
      <c r="TPX21" s="126"/>
      <c r="TPY21" s="126"/>
      <c r="TPZ21" s="126"/>
      <c r="TQA21" s="126"/>
      <c r="TQB21" s="126"/>
      <c r="TQC21" s="126"/>
      <c r="TQD21" s="126"/>
      <c r="TQE21" s="126"/>
      <c r="TQF21" s="126"/>
      <c r="TQG21" s="126"/>
      <c r="TQH21" s="126"/>
      <c r="TQI21" s="126"/>
      <c r="TQJ21" s="126"/>
      <c r="TQK21" s="126"/>
      <c r="TQL21" s="126"/>
      <c r="TQM21" s="126"/>
      <c r="TQN21" s="126"/>
      <c r="TQO21" s="126"/>
      <c r="TQP21" s="126"/>
      <c r="TQQ21" s="126"/>
      <c r="TQR21" s="126"/>
      <c r="TQS21" s="126"/>
      <c r="TQT21" s="126"/>
      <c r="TQU21" s="126"/>
      <c r="TQV21" s="126"/>
      <c r="TQW21" s="126"/>
      <c r="TQX21" s="126"/>
      <c r="TQY21" s="126"/>
      <c r="TQZ21" s="126"/>
      <c r="TRA21" s="126"/>
      <c r="TRB21" s="126"/>
      <c r="TRC21" s="126"/>
      <c r="TRD21" s="126"/>
      <c r="TRE21" s="126"/>
      <c r="TRF21" s="126"/>
      <c r="TRG21" s="126"/>
      <c r="TRH21" s="126"/>
      <c r="TRI21" s="126"/>
      <c r="TRJ21" s="126"/>
      <c r="TRK21" s="126"/>
      <c r="TRL21" s="126"/>
      <c r="TRM21" s="126"/>
      <c r="TRN21" s="126"/>
      <c r="TRO21" s="126"/>
      <c r="TRP21" s="126"/>
      <c r="TRQ21" s="126"/>
      <c r="TRR21" s="126"/>
      <c r="TRS21" s="126"/>
      <c r="TRT21" s="126"/>
      <c r="TRU21" s="126"/>
      <c r="TRV21" s="126"/>
      <c r="TRW21" s="126"/>
      <c r="TRX21" s="126"/>
      <c r="TRY21" s="126"/>
      <c r="TRZ21" s="126"/>
      <c r="TSA21" s="126"/>
      <c r="TSB21" s="126"/>
      <c r="TSC21" s="126"/>
      <c r="TSD21" s="126"/>
      <c r="TSE21" s="126"/>
      <c r="TSF21" s="126"/>
      <c r="TSG21" s="126"/>
      <c r="TSH21" s="126"/>
      <c r="TSI21" s="126"/>
      <c r="TSJ21" s="126"/>
      <c r="TSK21" s="126"/>
      <c r="TSL21" s="126"/>
      <c r="TSM21" s="126"/>
      <c r="TSN21" s="126"/>
      <c r="TSO21" s="126"/>
      <c r="TSP21" s="126"/>
      <c r="TSQ21" s="126"/>
      <c r="TSR21" s="126"/>
      <c r="TSS21" s="126"/>
      <c r="TST21" s="126"/>
      <c r="TSU21" s="126"/>
      <c r="TSV21" s="126"/>
      <c r="TSW21" s="126"/>
      <c r="TSX21" s="126"/>
      <c r="TSY21" s="126"/>
      <c r="TSZ21" s="126"/>
      <c r="TTA21" s="126"/>
      <c r="TTB21" s="126"/>
      <c r="TTC21" s="126"/>
      <c r="TTD21" s="126"/>
      <c r="TTE21" s="126"/>
      <c r="TTF21" s="126"/>
      <c r="TTG21" s="126"/>
      <c r="TTH21" s="126"/>
      <c r="TTI21" s="126"/>
      <c r="TTJ21" s="126"/>
      <c r="TTK21" s="126"/>
      <c r="TTL21" s="126"/>
      <c r="TTM21" s="126"/>
      <c r="TTN21" s="126"/>
      <c r="TTO21" s="126"/>
      <c r="TTP21" s="126"/>
      <c r="TTQ21" s="126"/>
      <c r="TTR21" s="126"/>
      <c r="TTS21" s="126"/>
      <c r="TTT21" s="126"/>
      <c r="TTU21" s="126"/>
      <c r="TTV21" s="126"/>
      <c r="TTW21" s="126"/>
      <c r="TTX21" s="126"/>
      <c r="TTY21" s="126"/>
      <c r="TTZ21" s="126"/>
      <c r="TUA21" s="126"/>
      <c r="TUB21" s="126"/>
      <c r="TUC21" s="126"/>
      <c r="TUD21" s="126"/>
      <c r="TUE21" s="126"/>
      <c r="TUF21" s="126"/>
      <c r="TUG21" s="126"/>
      <c r="TUH21" s="126"/>
      <c r="TUI21" s="126"/>
      <c r="TUJ21" s="126"/>
      <c r="TUK21" s="126"/>
      <c r="TUL21" s="126"/>
      <c r="TUM21" s="126"/>
      <c r="TUN21" s="126"/>
      <c r="TUO21" s="126"/>
      <c r="TUP21" s="126"/>
      <c r="TUQ21" s="126"/>
      <c r="TUR21" s="126"/>
      <c r="TUS21" s="126"/>
      <c r="TUT21" s="126"/>
      <c r="TUU21" s="126"/>
      <c r="TUV21" s="126"/>
      <c r="TUW21" s="126"/>
      <c r="TUX21" s="126"/>
      <c r="TUY21" s="126"/>
      <c r="TUZ21" s="126"/>
      <c r="TVA21" s="126"/>
      <c r="TVB21" s="126"/>
      <c r="TVC21" s="126"/>
      <c r="TVD21" s="126"/>
      <c r="TVE21" s="126"/>
      <c r="TVF21" s="126"/>
      <c r="TVG21" s="126"/>
      <c r="TVH21" s="126"/>
      <c r="TVI21" s="126"/>
      <c r="TVJ21" s="126"/>
      <c r="TVK21" s="126"/>
      <c r="TVL21" s="126"/>
      <c r="TVM21" s="126"/>
      <c r="TVN21" s="126"/>
      <c r="TVO21" s="126"/>
      <c r="TVP21" s="126"/>
      <c r="TVQ21" s="126"/>
      <c r="TVR21" s="126"/>
      <c r="TVS21" s="126"/>
      <c r="TVT21" s="126"/>
      <c r="TVU21" s="126"/>
      <c r="TVV21" s="126"/>
      <c r="TVW21" s="126"/>
      <c r="TVX21" s="126"/>
      <c r="TVY21" s="126"/>
      <c r="TVZ21" s="126"/>
      <c r="TWA21" s="126"/>
      <c r="TWB21" s="126"/>
      <c r="TWC21" s="126"/>
      <c r="TWD21" s="126"/>
      <c r="TWE21" s="126"/>
      <c r="TWF21" s="126"/>
      <c r="TWG21" s="126"/>
      <c r="TWH21" s="126"/>
      <c r="TWI21" s="126"/>
      <c r="TWJ21" s="126"/>
      <c r="TWK21" s="126"/>
      <c r="TWL21" s="126"/>
      <c r="TWM21" s="126"/>
      <c r="TWN21" s="126"/>
      <c r="TWO21" s="126"/>
      <c r="TWP21" s="126"/>
      <c r="TWQ21" s="126"/>
      <c r="TWR21" s="126"/>
      <c r="TWS21" s="126"/>
      <c r="TWT21" s="126"/>
      <c r="TWU21" s="126"/>
      <c r="TWV21" s="126"/>
      <c r="TWW21" s="126"/>
      <c r="TWX21" s="126"/>
      <c r="TWY21" s="126"/>
      <c r="TWZ21" s="126"/>
      <c r="TXA21" s="126"/>
      <c r="TXB21" s="126"/>
      <c r="TXC21" s="126"/>
      <c r="TXD21" s="126"/>
      <c r="TXE21" s="126"/>
      <c r="TXF21" s="126"/>
      <c r="TXG21" s="126"/>
      <c r="TXH21" s="126"/>
      <c r="TXI21" s="126"/>
      <c r="TXJ21" s="126"/>
      <c r="TXK21" s="126"/>
      <c r="TXL21" s="126"/>
      <c r="TXM21" s="126"/>
      <c r="TXN21" s="126"/>
      <c r="TXO21" s="126"/>
      <c r="TXP21" s="126"/>
      <c r="TXQ21" s="126"/>
      <c r="TXR21" s="126"/>
      <c r="TXS21" s="126"/>
      <c r="TXT21" s="126"/>
      <c r="TXU21" s="126"/>
      <c r="TXV21" s="126"/>
      <c r="TXW21" s="126"/>
      <c r="TXX21" s="126"/>
      <c r="TXY21" s="126"/>
      <c r="TXZ21" s="126"/>
      <c r="TYA21" s="126"/>
      <c r="TYB21" s="126"/>
      <c r="TYC21" s="126"/>
      <c r="TYD21" s="126"/>
      <c r="TYE21" s="126"/>
      <c r="TYF21" s="126"/>
      <c r="TYG21" s="126"/>
      <c r="TYH21" s="126"/>
      <c r="TYI21" s="126"/>
      <c r="TYJ21" s="126"/>
      <c r="TYK21" s="126"/>
      <c r="TYL21" s="126"/>
      <c r="TYM21" s="126"/>
      <c r="TYN21" s="126"/>
      <c r="TYO21" s="126"/>
      <c r="TYP21" s="126"/>
      <c r="TYQ21" s="126"/>
      <c r="TYR21" s="126"/>
      <c r="TYS21" s="126"/>
      <c r="TYT21" s="126"/>
      <c r="TYU21" s="126"/>
      <c r="TYV21" s="126"/>
      <c r="TYW21" s="126"/>
      <c r="TYX21" s="126"/>
      <c r="TYY21" s="126"/>
      <c r="TYZ21" s="126"/>
      <c r="TZA21" s="126"/>
      <c r="TZB21" s="126"/>
      <c r="TZC21" s="126"/>
      <c r="TZD21" s="126"/>
      <c r="TZE21" s="126"/>
      <c r="TZF21" s="126"/>
      <c r="TZG21" s="126"/>
      <c r="TZH21" s="126"/>
      <c r="TZI21" s="126"/>
      <c r="TZJ21" s="126"/>
      <c r="TZK21" s="126"/>
      <c r="TZL21" s="126"/>
      <c r="TZM21" s="126"/>
      <c r="TZN21" s="126"/>
      <c r="TZO21" s="126"/>
      <c r="TZP21" s="126"/>
      <c r="TZQ21" s="126"/>
      <c r="TZR21" s="126"/>
      <c r="TZS21" s="126"/>
      <c r="TZT21" s="126"/>
      <c r="TZU21" s="126"/>
      <c r="TZV21" s="126"/>
      <c r="TZW21" s="126"/>
      <c r="TZX21" s="126"/>
      <c r="TZY21" s="126"/>
      <c r="TZZ21" s="126"/>
      <c r="UAA21" s="126"/>
      <c r="UAB21" s="126"/>
      <c r="UAC21" s="126"/>
      <c r="UAD21" s="126"/>
      <c r="UAE21" s="126"/>
      <c r="UAF21" s="126"/>
      <c r="UAG21" s="126"/>
      <c r="UAH21" s="126"/>
      <c r="UAI21" s="126"/>
      <c r="UAJ21" s="126"/>
      <c r="UAK21" s="126"/>
      <c r="UAL21" s="126"/>
      <c r="UAM21" s="126"/>
      <c r="UAN21" s="126"/>
      <c r="UAO21" s="126"/>
      <c r="UAP21" s="126"/>
      <c r="UAQ21" s="126"/>
      <c r="UAR21" s="126"/>
      <c r="UAS21" s="126"/>
      <c r="UAT21" s="126"/>
      <c r="UAU21" s="126"/>
      <c r="UAV21" s="126"/>
      <c r="UAW21" s="126"/>
      <c r="UAX21" s="126"/>
      <c r="UAY21" s="126"/>
      <c r="UAZ21" s="126"/>
      <c r="UBA21" s="126"/>
      <c r="UBB21" s="126"/>
      <c r="UBC21" s="126"/>
      <c r="UBD21" s="126"/>
      <c r="UBE21" s="126"/>
      <c r="UBF21" s="126"/>
      <c r="UBG21" s="126"/>
      <c r="UBH21" s="126"/>
      <c r="UBI21" s="126"/>
      <c r="UBJ21" s="126"/>
      <c r="UBK21" s="126"/>
      <c r="UBL21" s="126"/>
      <c r="UBM21" s="126"/>
      <c r="UBN21" s="126"/>
      <c r="UBO21" s="126"/>
      <c r="UBP21" s="126"/>
      <c r="UBQ21" s="126"/>
      <c r="UBR21" s="126"/>
      <c r="UBS21" s="126"/>
      <c r="UBT21" s="126"/>
      <c r="UBU21" s="126"/>
      <c r="UBV21" s="126"/>
      <c r="UBW21" s="126"/>
      <c r="UBX21" s="126"/>
      <c r="UBY21" s="126"/>
      <c r="UBZ21" s="126"/>
      <c r="UCA21" s="126"/>
      <c r="UCB21" s="126"/>
      <c r="UCC21" s="126"/>
      <c r="UCD21" s="126"/>
      <c r="UCE21" s="126"/>
      <c r="UCF21" s="126"/>
      <c r="UCG21" s="126"/>
      <c r="UCH21" s="126"/>
      <c r="UCI21" s="126"/>
      <c r="UCJ21" s="126"/>
      <c r="UCK21" s="126"/>
      <c r="UCL21" s="126"/>
      <c r="UCM21" s="126"/>
      <c r="UCN21" s="126"/>
      <c r="UCO21" s="126"/>
      <c r="UCP21" s="126"/>
      <c r="UCQ21" s="126"/>
      <c r="UCR21" s="126"/>
      <c r="UCS21" s="126"/>
      <c r="UCT21" s="126"/>
      <c r="UCU21" s="126"/>
      <c r="UCV21" s="126"/>
      <c r="UCW21" s="126"/>
      <c r="UCX21" s="126"/>
      <c r="UCY21" s="126"/>
      <c r="UCZ21" s="126"/>
      <c r="UDA21" s="126"/>
      <c r="UDB21" s="126"/>
      <c r="UDC21" s="126"/>
      <c r="UDD21" s="126"/>
      <c r="UDE21" s="126"/>
      <c r="UDF21" s="126"/>
      <c r="UDG21" s="126"/>
      <c r="UDH21" s="126"/>
      <c r="UDI21" s="126"/>
      <c r="UDJ21" s="126"/>
      <c r="UDK21" s="126"/>
      <c r="UDL21" s="126"/>
      <c r="UDM21" s="126"/>
      <c r="UDN21" s="126"/>
      <c r="UDO21" s="126"/>
      <c r="UDP21" s="126"/>
      <c r="UDQ21" s="126"/>
      <c r="UDR21" s="126"/>
      <c r="UDS21" s="126"/>
      <c r="UDT21" s="126"/>
      <c r="UDU21" s="126"/>
      <c r="UDV21" s="126"/>
      <c r="UDW21" s="126"/>
      <c r="UDX21" s="126"/>
      <c r="UDY21" s="126"/>
      <c r="UDZ21" s="126"/>
      <c r="UEA21" s="126"/>
      <c r="UEB21" s="126"/>
      <c r="UEC21" s="126"/>
      <c r="UED21" s="126"/>
      <c r="UEE21" s="126"/>
      <c r="UEF21" s="126"/>
      <c r="UEG21" s="126"/>
      <c r="UEH21" s="126"/>
      <c r="UEI21" s="126"/>
      <c r="UEJ21" s="126"/>
      <c r="UEK21" s="126"/>
      <c r="UEL21" s="126"/>
      <c r="UEM21" s="126"/>
      <c r="UEN21" s="126"/>
      <c r="UEO21" s="126"/>
      <c r="UEP21" s="126"/>
      <c r="UEQ21" s="126"/>
      <c r="UER21" s="126"/>
      <c r="UES21" s="126"/>
      <c r="UET21" s="126"/>
      <c r="UEU21" s="126"/>
      <c r="UEV21" s="126"/>
      <c r="UEW21" s="126"/>
      <c r="UEX21" s="126"/>
      <c r="UEY21" s="126"/>
      <c r="UEZ21" s="126"/>
      <c r="UFA21" s="126"/>
      <c r="UFB21" s="126"/>
      <c r="UFC21" s="126"/>
      <c r="UFD21" s="126"/>
      <c r="UFE21" s="126"/>
      <c r="UFF21" s="126"/>
      <c r="UFG21" s="126"/>
      <c r="UFH21" s="126"/>
      <c r="UFI21" s="126"/>
      <c r="UFJ21" s="126"/>
      <c r="UFK21" s="126"/>
      <c r="UFL21" s="126"/>
      <c r="UFM21" s="126"/>
      <c r="UFN21" s="126"/>
      <c r="UFO21" s="126"/>
      <c r="UFP21" s="126"/>
      <c r="UFQ21" s="126"/>
      <c r="UFR21" s="126"/>
      <c r="UFS21" s="126"/>
      <c r="UFT21" s="126"/>
      <c r="UFU21" s="126"/>
      <c r="UFV21" s="126"/>
      <c r="UFW21" s="126"/>
      <c r="UFX21" s="126"/>
      <c r="UFY21" s="126"/>
      <c r="UFZ21" s="126"/>
      <c r="UGA21" s="126"/>
      <c r="UGB21" s="126"/>
      <c r="UGC21" s="126"/>
      <c r="UGD21" s="126"/>
      <c r="UGE21" s="126"/>
      <c r="UGF21" s="126"/>
      <c r="UGG21" s="126"/>
      <c r="UGH21" s="126"/>
      <c r="UGI21" s="126"/>
      <c r="UGJ21" s="126"/>
      <c r="UGK21" s="126"/>
      <c r="UGL21" s="126"/>
      <c r="UGM21" s="126"/>
      <c r="UGN21" s="126"/>
      <c r="UGO21" s="126"/>
      <c r="UGP21" s="126"/>
      <c r="UGQ21" s="126"/>
      <c r="UGR21" s="126"/>
      <c r="UGS21" s="126"/>
      <c r="UGT21" s="126"/>
      <c r="UGU21" s="126"/>
      <c r="UGV21" s="126"/>
      <c r="UGW21" s="126"/>
      <c r="UGX21" s="126"/>
      <c r="UGY21" s="126"/>
      <c r="UGZ21" s="126"/>
      <c r="UHA21" s="126"/>
      <c r="UHB21" s="126"/>
      <c r="UHC21" s="126"/>
      <c r="UHD21" s="126"/>
      <c r="UHE21" s="126"/>
      <c r="UHF21" s="126"/>
      <c r="UHG21" s="126"/>
      <c r="UHH21" s="126"/>
      <c r="UHI21" s="126"/>
      <c r="UHJ21" s="126"/>
      <c r="UHK21" s="126"/>
      <c r="UHL21" s="126"/>
      <c r="UHM21" s="126"/>
      <c r="UHN21" s="126"/>
      <c r="UHO21" s="126"/>
      <c r="UHP21" s="126"/>
      <c r="UHQ21" s="126"/>
      <c r="UHR21" s="126"/>
      <c r="UHS21" s="126"/>
      <c r="UHT21" s="126"/>
      <c r="UHU21" s="126"/>
      <c r="UHV21" s="126"/>
      <c r="UHW21" s="126"/>
      <c r="UHX21" s="126"/>
      <c r="UHY21" s="126"/>
      <c r="UHZ21" s="126"/>
      <c r="UIA21" s="126"/>
      <c r="UIB21" s="126"/>
      <c r="UIC21" s="126"/>
      <c r="UID21" s="126"/>
      <c r="UIE21" s="126"/>
      <c r="UIF21" s="126"/>
      <c r="UIG21" s="126"/>
      <c r="UIH21" s="126"/>
      <c r="UII21" s="126"/>
      <c r="UIJ21" s="126"/>
      <c r="UIK21" s="126"/>
      <c r="UIL21" s="126"/>
      <c r="UIM21" s="126"/>
      <c r="UIN21" s="126"/>
      <c r="UIO21" s="126"/>
      <c r="UIP21" s="126"/>
      <c r="UIQ21" s="126"/>
      <c r="UIR21" s="126"/>
      <c r="UIS21" s="126"/>
      <c r="UIT21" s="126"/>
      <c r="UIU21" s="126"/>
      <c r="UIV21" s="126"/>
      <c r="UIW21" s="126"/>
      <c r="UIX21" s="126"/>
      <c r="UIY21" s="126"/>
      <c r="UIZ21" s="126"/>
      <c r="UJA21" s="126"/>
      <c r="UJB21" s="126"/>
      <c r="UJC21" s="126"/>
      <c r="UJD21" s="126"/>
      <c r="UJE21" s="126"/>
      <c r="UJF21" s="126"/>
      <c r="UJG21" s="126"/>
      <c r="UJH21" s="126"/>
      <c r="UJI21" s="126"/>
      <c r="UJJ21" s="126"/>
      <c r="UJK21" s="126"/>
      <c r="UJL21" s="126"/>
      <c r="UJM21" s="126"/>
      <c r="UJN21" s="126"/>
      <c r="UJO21" s="126"/>
      <c r="UJP21" s="126"/>
      <c r="UJQ21" s="126"/>
      <c r="UJR21" s="126"/>
      <c r="UJS21" s="126"/>
      <c r="UJT21" s="126"/>
      <c r="UJU21" s="126"/>
      <c r="UJV21" s="126"/>
      <c r="UJW21" s="126"/>
      <c r="UJX21" s="126"/>
      <c r="UJY21" s="126"/>
      <c r="UJZ21" s="126"/>
      <c r="UKA21" s="126"/>
      <c r="UKB21" s="126"/>
      <c r="UKC21" s="126"/>
      <c r="UKD21" s="126"/>
      <c r="UKE21" s="126"/>
      <c r="UKF21" s="126"/>
      <c r="UKG21" s="126"/>
      <c r="UKH21" s="126"/>
      <c r="UKI21" s="126"/>
      <c r="UKJ21" s="126"/>
      <c r="UKK21" s="126"/>
      <c r="UKL21" s="126"/>
      <c r="UKM21" s="126"/>
      <c r="UKN21" s="126"/>
      <c r="UKO21" s="126"/>
      <c r="UKP21" s="126"/>
      <c r="UKQ21" s="126"/>
      <c r="UKR21" s="126"/>
      <c r="UKS21" s="126"/>
      <c r="UKT21" s="126"/>
      <c r="UKU21" s="126"/>
      <c r="UKV21" s="126"/>
      <c r="UKW21" s="126"/>
      <c r="UKX21" s="126"/>
      <c r="UKY21" s="126"/>
      <c r="UKZ21" s="126"/>
      <c r="ULA21" s="126"/>
      <c r="ULB21" s="126"/>
      <c r="ULC21" s="126"/>
      <c r="ULD21" s="126"/>
      <c r="ULE21" s="126"/>
      <c r="ULF21" s="126"/>
      <c r="ULG21" s="126"/>
      <c r="ULH21" s="126"/>
      <c r="ULI21" s="126"/>
      <c r="ULJ21" s="126"/>
      <c r="ULK21" s="126"/>
      <c r="ULL21" s="126"/>
      <c r="ULM21" s="126"/>
      <c r="ULN21" s="126"/>
      <c r="ULO21" s="126"/>
      <c r="ULP21" s="126"/>
      <c r="ULQ21" s="126"/>
      <c r="ULR21" s="126"/>
      <c r="ULS21" s="126"/>
      <c r="ULT21" s="126"/>
      <c r="ULU21" s="126"/>
      <c r="ULV21" s="126"/>
      <c r="ULW21" s="126"/>
      <c r="ULX21" s="126"/>
      <c r="ULY21" s="126"/>
      <c r="ULZ21" s="126"/>
      <c r="UMA21" s="126"/>
      <c r="UMB21" s="126"/>
      <c r="UMC21" s="126"/>
      <c r="UMD21" s="126"/>
      <c r="UME21" s="126"/>
      <c r="UMF21" s="126"/>
      <c r="UMG21" s="126"/>
      <c r="UMH21" s="126"/>
      <c r="UMI21" s="126"/>
      <c r="UMJ21" s="126"/>
      <c r="UMK21" s="126"/>
      <c r="UML21" s="126"/>
      <c r="UMM21" s="126"/>
      <c r="UMN21" s="126"/>
      <c r="UMO21" s="126"/>
      <c r="UMP21" s="126"/>
      <c r="UMQ21" s="126"/>
      <c r="UMR21" s="126"/>
      <c r="UMS21" s="126"/>
      <c r="UMT21" s="126"/>
      <c r="UMU21" s="126"/>
      <c r="UMV21" s="126"/>
      <c r="UMW21" s="126"/>
      <c r="UMX21" s="126"/>
      <c r="UMY21" s="126"/>
      <c r="UMZ21" s="126"/>
      <c r="UNA21" s="126"/>
      <c r="UNB21" s="126"/>
      <c r="UNC21" s="126"/>
      <c r="UND21" s="126"/>
      <c r="UNE21" s="126"/>
      <c r="UNF21" s="126"/>
      <c r="UNG21" s="126"/>
      <c r="UNH21" s="126"/>
      <c r="UNI21" s="126"/>
      <c r="UNJ21" s="126"/>
      <c r="UNK21" s="126"/>
      <c r="UNL21" s="126"/>
      <c r="UNM21" s="126"/>
      <c r="UNN21" s="126"/>
      <c r="UNO21" s="126"/>
      <c r="UNP21" s="126"/>
      <c r="UNQ21" s="126"/>
      <c r="UNR21" s="126"/>
      <c r="UNS21" s="126"/>
      <c r="UNT21" s="126"/>
      <c r="UNU21" s="126"/>
      <c r="UNV21" s="126"/>
      <c r="UNW21" s="126"/>
      <c r="UNX21" s="126"/>
      <c r="UNY21" s="126"/>
      <c r="UNZ21" s="126"/>
      <c r="UOA21" s="126"/>
      <c r="UOB21" s="126"/>
      <c r="UOC21" s="126"/>
      <c r="UOD21" s="126"/>
      <c r="UOE21" s="126"/>
      <c r="UOF21" s="126"/>
      <c r="UOG21" s="126"/>
      <c r="UOH21" s="126"/>
      <c r="UOI21" s="126"/>
      <c r="UOJ21" s="126"/>
      <c r="UOK21" s="126"/>
      <c r="UOL21" s="126"/>
      <c r="UOM21" s="126"/>
      <c r="UON21" s="126"/>
      <c r="UOO21" s="126"/>
      <c r="UOP21" s="126"/>
      <c r="UOQ21" s="126"/>
      <c r="UOR21" s="126"/>
      <c r="UOS21" s="126"/>
      <c r="UOT21" s="126"/>
      <c r="UOU21" s="126"/>
      <c r="UOV21" s="126"/>
      <c r="UOW21" s="126"/>
      <c r="UOX21" s="126"/>
      <c r="UOY21" s="126"/>
      <c r="UOZ21" s="126"/>
      <c r="UPA21" s="126"/>
      <c r="UPB21" s="126"/>
      <c r="UPC21" s="126"/>
      <c r="UPD21" s="126"/>
      <c r="UPE21" s="126"/>
      <c r="UPF21" s="126"/>
      <c r="UPG21" s="126"/>
      <c r="UPH21" s="126"/>
      <c r="UPI21" s="126"/>
      <c r="UPJ21" s="126"/>
      <c r="UPK21" s="126"/>
      <c r="UPL21" s="126"/>
      <c r="UPM21" s="126"/>
      <c r="UPN21" s="126"/>
      <c r="UPO21" s="126"/>
      <c r="UPP21" s="126"/>
      <c r="UPQ21" s="126"/>
      <c r="UPR21" s="126"/>
      <c r="UPS21" s="126"/>
      <c r="UPT21" s="126"/>
      <c r="UPU21" s="126"/>
      <c r="UPV21" s="126"/>
      <c r="UPW21" s="126"/>
      <c r="UPX21" s="126"/>
      <c r="UPY21" s="126"/>
      <c r="UPZ21" s="126"/>
      <c r="UQA21" s="126"/>
      <c r="UQB21" s="126"/>
      <c r="UQC21" s="126"/>
      <c r="UQD21" s="126"/>
      <c r="UQE21" s="126"/>
      <c r="UQF21" s="126"/>
      <c r="UQG21" s="126"/>
      <c r="UQH21" s="126"/>
      <c r="UQI21" s="126"/>
      <c r="UQJ21" s="126"/>
      <c r="UQK21" s="126"/>
      <c r="UQL21" s="126"/>
      <c r="UQM21" s="126"/>
      <c r="UQN21" s="126"/>
      <c r="UQO21" s="126"/>
      <c r="UQP21" s="126"/>
      <c r="UQQ21" s="126"/>
      <c r="UQR21" s="126"/>
      <c r="UQS21" s="126"/>
      <c r="UQT21" s="126"/>
      <c r="UQU21" s="126"/>
      <c r="UQV21" s="126"/>
      <c r="UQW21" s="126"/>
      <c r="UQX21" s="126"/>
      <c r="UQY21" s="126"/>
      <c r="UQZ21" s="126"/>
      <c r="URA21" s="126"/>
      <c r="URB21" s="126"/>
      <c r="URC21" s="126"/>
      <c r="URD21" s="126"/>
      <c r="URE21" s="126"/>
      <c r="URF21" s="126"/>
      <c r="URG21" s="126"/>
      <c r="URH21" s="126"/>
      <c r="URI21" s="126"/>
      <c r="URJ21" s="126"/>
      <c r="URK21" s="126"/>
      <c r="URL21" s="126"/>
      <c r="URM21" s="126"/>
      <c r="URN21" s="126"/>
      <c r="URO21" s="126"/>
      <c r="URP21" s="126"/>
      <c r="URQ21" s="126"/>
      <c r="URR21" s="126"/>
      <c r="URS21" s="126"/>
      <c r="URT21" s="126"/>
      <c r="URU21" s="126"/>
      <c r="URV21" s="126"/>
      <c r="URW21" s="126"/>
      <c r="URX21" s="126"/>
      <c r="URY21" s="126"/>
      <c r="URZ21" s="126"/>
      <c r="USA21" s="126"/>
      <c r="USB21" s="126"/>
      <c r="USC21" s="126"/>
      <c r="USD21" s="126"/>
      <c r="USE21" s="126"/>
      <c r="USF21" s="126"/>
      <c r="USG21" s="126"/>
      <c r="USH21" s="126"/>
      <c r="USI21" s="126"/>
      <c r="USJ21" s="126"/>
      <c r="USK21" s="126"/>
      <c r="USL21" s="126"/>
      <c r="USM21" s="126"/>
      <c r="USN21" s="126"/>
      <c r="USO21" s="126"/>
      <c r="USP21" s="126"/>
      <c r="USQ21" s="126"/>
      <c r="USR21" s="126"/>
      <c r="USS21" s="126"/>
      <c r="UST21" s="126"/>
      <c r="USU21" s="126"/>
      <c r="USV21" s="126"/>
      <c r="USW21" s="126"/>
      <c r="USX21" s="126"/>
      <c r="USY21" s="126"/>
      <c r="USZ21" s="126"/>
      <c r="UTA21" s="126"/>
      <c r="UTB21" s="126"/>
      <c r="UTC21" s="126"/>
      <c r="UTD21" s="126"/>
      <c r="UTE21" s="126"/>
      <c r="UTF21" s="126"/>
      <c r="UTG21" s="126"/>
      <c r="UTH21" s="126"/>
      <c r="UTI21" s="126"/>
      <c r="UTJ21" s="126"/>
      <c r="UTK21" s="126"/>
      <c r="UTL21" s="126"/>
      <c r="UTM21" s="126"/>
      <c r="UTN21" s="126"/>
      <c r="UTO21" s="126"/>
      <c r="UTP21" s="126"/>
      <c r="UTQ21" s="126"/>
      <c r="UTR21" s="126"/>
      <c r="UTS21" s="126"/>
      <c r="UTT21" s="126"/>
      <c r="UTU21" s="126"/>
      <c r="UTV21" s="126"/>
      <c r="UTW21" s="126"/>
      <c r="UTX21" s="126"/>
      <c r="UTY21" s="126"/>
      <c r="UTZ21" s="126"/>
      <c r="UUA21" s="126"/>
      <c r="UUB21" s="126"/>
      <c r="UUC21" s="126"/>
      <c r="UUD21" s="126"/>
      <c r="UUE21" s="126"/>
      <c r="UUF21" s="126"/>
      <c r="UUG21" s="126"/>
      <c r="UUH21" s="126"/>
      <c r="UUI21" s="126"/>
      <c r="UUJ21" s="126"/>
      <c r="UUK21" s="126"/>
      <c r="UUL21" s="126"/>
      <c r="UUM21" s="126"/>
      <c r="UUN21" s="126"/>
      <c r="UUO21" s="126"/>
      <c r="UUP21" s="126"/>
      <c r="UUQ21" s="126"/>
      <c r="UUR21" s="126"/>
      <c r="UUS21" s="126"/>
      <c r="UUT21" s="126"/>
      <c r="UUU21" s="126"/>
      <c r="UUV21" s="126"/>
      <c r="UUW21" s="126"/>
      <c r="UUX21" s="126"/>
      <c r="UUY21" s="126"/>
      <c r="UUZ21" s="126"/>
      <c r="UVA21" s="126"/>
      <c r="UVB21" s="126"/>
      <c r="UVC21" s="126"/>
      <c r="UVD21" s="126"/>
      <c r="UVE21" s="126"/>
      <c r="UVF21" s="126"/>
      <c r="UVG21" s="126"/>
      <c r="UVH21" s="126"/>
      <c r="UVI21" s="126"/>
      <c r="UVJ21" s="126"/>
      <c r="UVK21" s="126"/>
      <c r="UVL21" s="126"/>
      <c r="UVM21" s="126"/>
      <c r="UVN21" s="126"/>
      <c r="UVO21" s="126"/>
      <c r="UVP21" s="126"/>
      <c r="UVQ21" s="126"/>
      <c r="UVR21" s="126"/>
      <c r="UVS21" s="126"/>
      <c r="UVT21" s="126"/>
      <c r="UVU21" s="126"/>
      <c r="UVV21" s="126"/>
      <c r="UVW21" s="126"/>
      <c r="UVX21" s="126"/>
      <c r="UVY21" s="126"/>
      <c r="UVZ21" s="126"/>
      <c r="UWA21" s="126"/>
      <c r="UWB21" s="126"/>
      <c r="UWC21" s="126"/>
      <c r="UWD21" s="126"/>
      <c r="UWE21" s="126"/>
      <c r="UWF21" s="126"/>
      <c r="UWG21" s="126"/>
      <c r="UWH21" s="126"/>
      <c r="UWI21" s="126"/>
      <c r="UWJ21" s="126"/>
      <c r="UWK21" s="126"/>
      <c r="UWL21" s="126"/>
      <c r="UWM21" s="126"/>
      <c r="UWN21" s="126"/>
      <c r="UWO21" s="126"/>
      <c r="UWP21" s="126"/>
      <c r="UWQ21" s="126"/>
      <c r="UWR21" s="126"/>
      <c r="UWS21" s="126"/>
      <c r="UWT21" s="126"/>
      <c r="UWU21" s="126"/>
      <c r="UWV21" s="126"/>
      <c r="UWW21" s="126"/>
      <c r="UWX21" s="126"/>
      <c r="UWY21" s="126"/>
      <c r="UWZ21" s="126"/>
      <c r="UXA21" s="126"/>
      <c r="UXB21" s="126"/>
      <c r="UXC21" s="126"/>
      <c r="UXD21" s="126"/>
      <c r="UXE21" s="126"/>
      <c r="UXF21" s="126"/>
      <c r="UXG21" s="126"/>
      <c r="UXH21" s="126"/>
      <c r="UXI21" s="126"/>
      <c r="UXJ21" s="126"/>
      <c r="UXK21" s="126"/>
      <c r="UXL21" s="126"/>
      <c r="UXM21" s="126"/>
      <c r="UXN21" s="126"/>
      <c r="UXO21" s="126"/>
      <c r="UXP21" s="126"/>
      <c r="UXQ21" s="126"/>
      <c r="UXR21" s="126"/>
      <c r="UXS21" s="126"/>
      <c r="UXT21" s="126"/>
      <c r="UXU21" s="126"/>
      <c r="UXV21" s="126"/>
      <c r="UXW21" s="126"/>
      <c r="UXX21" s="126"/>
      <c r="UXY21" s="126"/>
      <c r="UXZ21" s="126"/>
      <c r="UYA21" s="126"/>
      <c r="UYB21" s="126"/>
      <c r="UYC21" s="126"/>
      <c r="UYD21" s="126"/>
      <c r="UYE21" s="126"/>
      <c r="UYF21" s="126"/>
      <c r="UYG21" s="126"/>
      <c r="UYH21" s="126"/>
      <c r="UYI21" s="126"/>
      <c r="UYJ21" s="126"/>
      <c r="UYK21" s="126"/>
      <c r="UYL21" s="126"/>
      <c r="UYM21" s="126"/>
      <c r="UYN21" s="126"/>
      <c r="UYO21" s="126"/>
      <c r="UYP21" s="126"/>
      <c r="UYQ21" s="126"/>
      <c r="UYR21" s="126"/>
      <c r="UYS21" s="126"/>
      <c r="UYT21" s="126"/>
      <c r="UYU21" s="126"/>
      <c r="UYV21" s="126"/>
      <c r="UYW21" s="126"/>
      <c r="UYX21" s="126"/>
      <c r="UYY21" s="126"/>
      <c r="UYZ21" s="126"/>
      <c r="UZA21" s="126"/>
      <c r="UZB21" s="126"/>
      <c r="UZC21" s="126"/>
      <c r="UZD21" s="126"/>
      <c r="UZE21" s="126"/>
      <c r="UZF21" s="126"/>
      <c r="UZG21" s="126"/>
      <c r="UZH21" s="126"/>
      <c r="UZI21" s="126"/>
      <c r="UZJ21" s="126"/>
      <c r="UZK21" s="126"/>
      <c r="UZL21" s="126"/>
      <c r="UZM21" s="126"/>
      <c r="UZN21" s="126"/>
      <c r="UZO21" s="126"/>
      <c r="UZP21" s="126"/>
      <c r="UZQ21" s="126"/>
      <c r="UZR21" s="126"/>
      <c r="UZS21" s="126"/>
      <c r="UZT21" s="126"/>
      <c r="UZU21" s="126"/>
      <c r="UZV21" s="126"/>
      <c r="UZW21" s="126"/>
      <c r="UZX21" s="126"/>
      <c r="UZY21" s="126"/>
      <c r="UZZ21" s="126"/>
      <c r="VAA21" s="126"/>
      <c r="VAB21" s="126"/>
      <c r="VAC21" s="126"/>
      <c r="VAD21" s="126"/>
      <c r="VAE21" s="126"/>
      <c r="VAF21" s="126"/>
      <c r="VAG21" s="126"/>
      <c r="VAH21" s="126"/>
      <c r="VAI21" s="126"/>
      <c r="VAJ21" s="126"/>
      <c r="VAK21" s="126"/>
      <c r="VAL21" s="126"/>
      <c r="VAM21" s="126"/>
      <c r="VAN21" s="126"/>
      <c r="VAO21" s="126"/>
      <c r="VAP21" s="126"/>
      <c r="VAQ21" s="126"/>
      <c r="VAR21" s="126"/>
      <c r="VAS21" s="126"/>
      <c r="VAT21" s="126"/>
      <c r="VAU21" s="126"/>
      <c r="VAV21" s="126"/>
      <c r="VAW21" s="126"/>
      <c r="VAX21" s="126"/>
      <c r="VAY21" s="126"/>
      <c r="VAZ21" s="126"/>
      <c r="VBA21" s="126"/>
      <c r="VBB21" s="126"/>
      <c r="VBC21" s="126"/>
      <c r="VBD21" s="126"/>
      <c r="VBE21" s="126"/>
      <c r="VBF21" s="126"/>
      <c r="VBG21" s="126"/>
      <c r="VBH21" s="126"/>
      <c r="VBI21" s="126"/>
      <c r="VBJ21" s="126"/>
      <c r="VBK21" s="126"/>
      <c r="VBL21" s="126"/>
      <c r="VBM21" s="126"/>
      <c r="VBN21" s="126"/>
      <c r="VBO21" s="126"/>
      <c r="VBP21" s="126"/>
      <c r="VBQ21" s="126"/>
      <c r="VBR21" s="126"/>
      <c r="VBS21" s="126"/>
      <c r="VBT21" s="126"/>
      <c r="VBU21" s="126"/>
      <c r="VBV21" s="126"/>
      <c r="VBW21" s="126"/>
      <c r="VBX21" s="126"/>
      <c r="VBY21" s="126"/>
      <c r="VBZ21" s="126"/>
      <c r="VCA21" s="126"/>
      <c r="VCB21" s="126"/>
      <c r="VCC21" s="126"/>
      <c r="VCD21" s="126"/>
      <c r="VCE21" s="126"/>
      <c r="VCF21" s="126"/>
      <c r="VCG21" s="126"/>
      <c r="VCH21" s="126"/>
      <c r="VCI21" s="126"/>
      <c r="VCJ21" s="126"/>
      <c r="VCK21" s="126"/>
      <c r="VCL21" s="126"/>
      <c r="VCM21" s="126"/>
      <c r="VCN21" s="126"/>
      <c r="VCO21" s="126"/>
      <c r="VCP21" s="126"/>
      <c r="VCQ21" s="126"/>
      <c r="VCR21" s="126"/>
      <c r="VCS21" s="126"/>
      <c r="VCT21" s="126"/>
      <c r="VCU21" s="126"/>
      <c r="VCV21" s="126"/>
      <c r="VCW21" s="126"/>
      <c r="VCX21" s="126"/>
      <c r="VCY21" s="126"/>
      <c r="VCZ21" s="126"/>
      <c r="VDA21" s="126"/>
      <c r="VDB21" s="126"/>
      <c r="VDC21" s="126"/>
      <c r="VDD21" s="126"/>
      <c r="VDE21" s="126"/>
      <c r="VDF21" s="126"/>
      <c r="VDG21" s="126"/>
      <c r="VDH21" s="126"/>
      <c r="VDI21" s="126"/>
      <c r="VDJ21" s="126"/>
      <c r="VDK21" s="126"/>
      <c r="VDL21" s="126"/>
      <c r="VDM21" s="126"/>
      <c r="VDN21" s="126"/>
      <c r="VDO21" s="126"/>
      <c r="VDP21" s="126"/>
      <c r="VDQ21" s="126"/>
      <c r="VDR21" s="126"/>
      <c r="VDS21" s="126"/>
      <c r="VDT21" s="126"/>
      <c r="VDU21" s="126"/>
      <c r="VDV21" s="126"/>
      <c r="VDW21" s="126"/>
      <c r="VDX21" s="126"/>
      <c r="VDY21" s="126"/>
      <c r="VDZ21" s="126"/>
      <c r="VEA21" s="126"/>
      <c r="VEB21" s="126"/>
      <c r="VEC21" s="126"/>
      <c r="VED21" s="126"/>
      <c r="VEE21" s="126"/>
      <c r="VEF21" s="126"/>
      <c r="VEG21" s="126"/>
      <c r="VEH21" s="126"/>
      <c r="VEI21" s="126"/>
      <c r="VEJ21" s="126"/>
      <c r="VEK21" s="126"/>
      <c r="VEL21" s="126"/>
      <c r="VEM21" s="126"/>
      <c r="VEN21" s="126"/>
      <c r="VEO21" s="126"/>
      <c r="VEP21" s="126"/>
      <c r="VEQ21" s="126"/>
      <c r="VER21" s="126"/>
      <c r="VES21" s="126"/>
      <c r="VET21" s="126"/>
      <c r="VEU21" s="126"/>
      <c r="VEV21" s="126"/>
      <c r="VEW21" s="126"/>
      <c r="VEX21" s="126"/>
      <c r="VEY21" s="126"/>
      <c r="VEZ21" s="126"/>
      <c r="VFA21" s="126"/>
      <c r="VFB21" s="126"/>
      <c r="VFC21" s="126"/>
      <c r="VFD21" s="126"/>
      <c r="VFE21" s="126"/>
      <c r="VFF21" s="126"/>
      <c r="VFG21" s="126"/>
      <c r="VFH21" s="126"/>
      <c r="VFI21" s="126"/>
      <c r="VFJ21" s="126"/>
      <c r="VFK21" s="126"/>
      <c r="VFL21" s="126"/>
      <c r="VFM21" s="126"/>
      <c r="VFN21" s="126"/>
      <c r="VFO21" s="126"/>
      <c r="VFP21" s="126"/>
      <c r="VFQ21" s="126"/>
      <c r="VFR21" s="126"/>
      <c r="VFS21" s="126"/>
      <c r="VFT21" s="126"/>
      <c r="VFU21" s="126"/>
      <c r="VFV21" s="126"/>
      <c r="VFW21" s="126"/>
      <c r="VFX21" s="126"/>
      <c r="VFY21" s="126"/>
      <c r="VFZ21" s="126"/>
      <c r="VGA21" s="126"/>
      <c r="VGB21" s="126"/>
      <c r="VGC21" s="126"/>
      <c r="VGD21" s="126"/>
      <c r="VGE21" s="126"/>
      <c r="VGF21" s="126"/>
      <c r="VGG21" s="126"/>
      <c r="VGH21" s="126"/>
      <c r="VGI21" s="126"/>
      <c r="VGJ21" s="126"/>
      <c r="VGK21" s="126"/>
      <c r="VGL21" s="126"/>
      <c r="VGM21" s="126"/>
      <c r="VGN21" s="126"/>
      <c r="VGO21" s="126"/>
      <c r="VGP21" s="126"/>
      <c r="VGQ21" s="126"/>
      <c r="VGR21" s="126"/>
      <c r="VGS21" s="126"/>
      <c r="VGT21" s="126"/>
      <c r="VGU21" s="126"/>
      <c r="VGV21" s="126"/>
      <c r="VGW21" s="126"/>
      <c r="VGX21" s="126"/>
      <c r="VGY21" s="126"/>
      <c r="VGZ21" s="126"/>
      <c r="VHA21" s="126"/>
      <c r="VHB21" s="126"/>
      <c r="VHC21" s="126"/>
      <c r="VHD21" s="126"/>
      <c r="VHE21" s="126"/>
      <c r="VHF21" s="126"/>
      <c r="VHG21" s="126"/>
      <c r="VHH21" s="126"/>
      <c r="VHI21" s="126"/>
      <c r="VHJ21" s="126"/>
      <c r="VHK21" s="126"/>
      <c r="VHL21" s="126"/>
      <c r="VHM21" s="126"/>
      <c r="VHN21" s="126"/>
      <c r="VHO21" s="126"/>
      <c r="VHP21" s="126"/>
      <c r="VHQ21" s="126"/>
      <c r="VHR21" s="126"/>
      <c r="VHS21" s="126"/>
      <c r="VHT21" s="126"/>
      <c r="VHU21" s="126"/>
      <c r="VHV21" s="126"/>
      <c r="VHW21" s="126"/>
      <c r="VHX21" s="126"/>
      <c r="VHY21" s="126"/>
      <c r="VHZ21" s="126"/>
      <c r="VIA21" s="126"/>
      <c r="VIB21" s="126"/>
      <c r="VIC21" s="126"/>
      <c r="VID21" s="126"/>
      <c r="VIE21" s="126"/>
      <c r="VIF21" s="126"/>
      <c r="VIG21" s="126"/>
      <c r="VIH21" s="126"/>
      <c r="VII21" s="126"/>
      <c r="VIJ21" s="126"/>
      <c r="VIK21" s="126"/>
      <c r="VIL21" s="126"/>
      <c r="VIM21" s="126"/>
      <c r="VIN21" s="126"/>
      <c r="VIO21" s="126"/>
      <c r="VIP21" s="126"/>
      <c r="VIQ21" s="126"/>
      <c r="VIR21" s="126"/>
      <c r="VIS21" s="126"/>
      <c r="VIT21" s="126"/>
      <c r="VIU21" s="126"/>
      <c r="VIV21" s="126"/>
      <c r="VIW21" s="126"/>
      <c r="VIX21" s="126"/>
      <c r="VIY21" s="126"/>
      <c r="VIZ21" s="126"/>
      <c r="VJA21" s="126"/>
      <c r="VJB21" s="126"/>
      <c r="VJC21" s="126"/>
      <c r="VJD21" s="126"/>
      <c r="VJE21" s="126"/>
      <c r="VJF21" s="126"/>
      <c r="VJG21" s="126"/>
      <c r="VJH21" s="126"/>
      <c r="VJI21" s="126"/>
      <c r="VJJ21" s="126"/>
      <c r="VJK21" s="126"/>
      <c r="VJL21" s="126"/>
      <c r="VJM21" s="126"/>
      <c r="VJN21" s="126"/>
      <c r="VJO21" s="126"/>
      <c r="VJP21" s="126"/>
      <c r="VJQ21" s="126"/>
      <c r="VJR21" s="126"/>
      <c r="VJS21" s="126"/>
      <c r="VJT21" s="126"/>
      <c r="VJU21" s="126"/>
      <c r="VJV21" s="126"/>
      <c r="VJW21" s="126"/>
      <c r="VJX21" s="126"/>
      <c r="VJY21" s="126"/>
      <c r="VJZ21" s="126"/>
      <c r="VKA21" s="126"/>
      <c r="VKB21" s="126"/>
      <c r="VKC21" s="126"/>
      <c r="VKD21" s="126"/>
      <c r="VKE21" s="126"/>
      <c r="VKF21" s="126"/>
      <c r="VKG21" s="126"/>
      <c r="VKH21" s="126"/>
      <c r="VKI21" s="126"/>
      <c r="VKJ21" s="126"/>
      <c r="VKK21" s="126"/>
      <c r="VKL21" s="126"/>
      <c r="VKM21" s="126"/>
      <c r="VKN21" s="126"/>
      <c r="VKO21" s="126"/>
      <c r="VKP21" s="126"/>
      <c r="VKQ21" s="126"/>
      <c r="VKR21" s="126"/>
      <c r="VKS21" s="126"/>
      <c r="VKT21" s="126"/>
      <c r="VKU21" s="126"/>
      <c r="VKV21" s="126"/>
      <c r="VKW21" s="126"/>
      <c r="VKX21" s="126"/>
      <c r="VKY21" s="126"/>
      <c r="VKZ21" s="126"/>
      <c r="VLA21" s="126"/>
      <c r="VLB21" s="126"/>
      <c r="VLC21" s="126"/>
      <c r="VLD21" s="126"/>
      <c r="VLE21" s="126"/>
      <c r="VLF21" s="126"/>
      <c r="VLG21" s="126"/>
      <c r="VLH21" s="126"/>
      <c r="VLI21" s="126"/>
      <c r="VLJ21" s="126"/>
      <c r="VLK21" s="126"/>
      <c r="VLL21" s="126"/>
      <c r="VLM21" s="126"/>
      <c r="VLN21" s="126"/>
      <c r="VLO21" s="126"/>
      <c r="VLP21" s="126"/>
      <c r="VLQ21" s="126"/>
      <c r="VLR21" s="126"/>
      <c r="VLS21" s="126"/>
      <c r="VLT21" s="126"/>
      <c r="VLU21" s="126"/>
      <c r="VLV21" s="126"/>
      <c r="VLW21" s="126"/>
      <c r="VLX21" s="126"/>
      <c r="VLY21" s="126"/>
      <c r="VLZ21" s="126"/>
      <c r="VMA21" s="126"/>
      <c r="VMB21" s="126"/>
      <c r="VMC21" s="126"/>
      <c r="VMD21" s="126"/>
      <c r="VME21" s="126"/>
      <c r="VMF21" s="126"/>
      <c r="VMG21" s="126"/>
      <c r="VMH21" s="126"/>
      <c r="VMI21" s="126"/>
      <c r="VMJ21" s="126"/>
      <c r="VMK21" s="126"/>
      <c r="VML21" s="126"/>
      <c r="VMM21" s="126"/>
      <c r="VMN21" s="126"/>
      <c r="VMO21" s="126"/>
      <c r="VMP21" s="126"/>
      <c r="VMQ21" s="126"/>
      <c r="VMR21" s="126"/>
      <c r="VMS21" s="126"/>
      <c r="VMT21" s="126"/>
      <c r="VMU21" s="126"/>
      <c r="VMV21" s="126"/>
      <c r="VMW21" s="126"/>
      <c r="VMX21" s="126"/>
      <c r="VMY21" s="126"/>
      <c r="VMZ21" s="126"/>
      <c r="VNA21" s="126"/>
      <c r="VNB21" s="126"/>
      <c r="VNC21" s="126"/>
      <c r="VND21" s="126"/>
      <c r="VNE21" s="126"/>
      <c r="VNF21" s="126"/>
      <c r="VNG21" s="126"/>
      <c r="VNH21" s="126"/>
      <c r="VNI21" s="126"/>
      <c r="VNJ21" s="126"/>
      <c r="VNK21" s="126"/>
      <c r="VNL21" s="126"/>
      <c r="VNM21" s="126"/>
      <c r="VNN21" s="126"/>
      <c r="VNO21" s="126"/>
      <c r="VNP21" s="126"/>
      <c r="VNQ21" s="126"/>
      <c r="VNR21" s="126"/>
      <c r="VNS21" s="126"/>
      <c r="VNT21" s="126"/>
      <c r="VNU21" s="126"/>
      <c r="VNV21" s="126"/>
      <c r="VNW21" s="126"/>
      <c r="VNX21" s="126"/>
      <c r="VNY21" s="126"/>
      <c r="VNZ21" s="126"/>
      <c r="VOA21" s="126"/>
      <c r="VOB21" s="126"/>
      <c r="VOC21" s="126"/>
      <c r="VOD21" s="126"/>
      <c r="VOE21" s="126"/>
      <c r="VOF21" s="126"/>
      <c r="VOG21" s="126"/>
      <c r="VOH21" s="126"/>
      <c r="VOI21" s="126"/>
      <c r="VOJ21" s="126"/>
      <c r="VOK21" s="126"/>
      <c r="VOL21" s="126"/>
      <c r="VOM21" s="126"/>
      <c r="VON21" s="126"/>
      <c r="VOO21" s="126"/>
      <c r="VOP21" s="126"/>
      <c r="VOQ21" s="126"/>
      <c r="VOR21" s="126"/>
      <c r="VOS21" s="126"/>
      <c r="VOT21" s="126"/>
      <c r="VOU21" s="126"/>
      <c r="VOV21" s="126"/>
      <c r="VOW21" s="126"/>
      <c r="VOX21" s="126"/>
      <c r="VOY21" s="126"/>
      <c r="VOZ21" s="126"/>
      <c r="VPA21" s="126"/>
      <c r="VPB21" s="126"/>
      <c r="VPC21" s="126"/>
      <c r="VPD21" s="126"/>
      <c r="VPE21" s="126"/>
      <c r="VPF21" s="126"/>
      <c r="VPG21" s="126"/>
      <c r="VPH21" s="126"/>
      <c r="VPI21" s="126"/>
      <c r="VPJ21" s="126"/>
      <c r="VPK21" s="126"/>
      <c r="VPL21" s="126"/>
      <c r="VPM21" s="126"/>
      <c r="VPN21" s="126"/>
      <c r="VPO21" s="126"/>
      <c r="VPP21" s="126"/>
      <c r="VPQ21" s="126"/>
      <c r="VPR21" s="126"/>
      <c r="VPS21" s="126"/>
      <c r="VPT21" s="126"/>
      <c r="VPU21" s="126"/>
      <c r="VPV21" s="126"/>
      <c r="VPW21" s="126"/>
      <c r="VPX21" s="126"/>
      <c r="VPY21" s="126"/>
      <c r="VPZ21" s="126"/>
      <c r="VQA21" s="126"/>
      <c r="VQB21" s="126"/>
      <c r="VQC21" s="126"/>
      <c r="VQD21" s="126"/>
      <c r="VQE21" s="126"/>
      <c r="VQF21" s="126"/>
      <c r="VQG21" s="126"/>
      <c r="VQH21" s="126"/>
      <c r="VQI21" s="126"/>
      <c r="VQJ21" s="126"/>
      <c r="VQK21" s="126"/>
      <c r="VQL21" s="126"/>
      <c r="VQM21" s="126"/>
      <c r="VQN21" s="126"/>
      <c r="VQO21" s="126"/>
      <c r="VQP21" s="126"/>
      <c r="VQQ21" s="126"/>
      <c r="VQR21" s="126"/>
      <c r="VQS21" s="126"/>
      <c r="VQT21" s="126"/>
      <c r="VQU21" s="126"/>
      <c r="VQV21" s="126"/>
      <c r="VQW21" s="126"/>
      <c r="VQX21" s="126"/>
      <c r="VQY21" s="126"/>
      <c r="VQZ21" s="126"/>
      <c r="VRA21" s="126"/>
      <c r="VRB21" s="126"/>
      <c r="VRC21" s="126"/>
      <c r="VRD21" s="126"/>
      <c r="VRE21" s="126"/>
      <c r="VRF21" s="126"/>
      <c r="VRG21" s="126"/>
      <c r="VRH21" s="126"/>
      <c r="VRI21" s="126"/>
      <c r="VRJ21" s="126"/>
      <c r="VRK21" s="126"/>
      <c r="VRL21" s="126"/>
      <c r="VRM21" s="126"/>
      <c r="VRN21" s="126"/>
      <c r="VRO21" s="126"/>
      <c r="VRP21" s="126"/>
      <c r="VRQ21" s="126"/>
      <c r="VRR21" s="126"/>
      <c r="VRS21" s="126"/>
      <c r="VRT21" s="126"/>
      <c r="VRU21" s="126"/>
      <c r="VRV21" s="126"/>
      <c r="VRW21" s="126"/>
      <c r="VRX21" s="126"/>
      <c r="VRY21" s="126"/>
      <c r="VRZ21" s="126"/>
      <c r="VSA21" s="126"/>
      <c r="VSB21" s="126"/>
      <c r="VSC21" s="126"/>
      <c r="VSD21" s="126"/>
      <c r="VSE21" s="126"/>
      <c r="VSF21" s="126"/>
      <c r="VSG21" s="126"/>
      <c r="VSH21" s="126"/>
      <c r="VSI21" s="126"/>
      <c r="VSJ21" s="126"/>
      <c r="VSK21" s="126"/>
      <c r="VSL21" s="126"/>
      <c r="VSM21" s="126"/>
      <c r="VSN21" s="126"/>
      <c r="VSO21" s="126"/>
      <c r="VSP21" s="126"/>
      <c r="VSQ21" s="126"/>
      <c r="VSR21" s="126"/>
      <c r="VSS21" s="126"/>
      <c r="VST21" s="126"/>
      <c r="VSU21" s="126"/>
      <c r="VSV21" s="126"/>
      <c r="VSW21" s="126"/>
      <c r="VSX21" s="126"/>
      <c r="VSY21" s="126"/>
      <c r="VSZ21" s="126"/>
      <c r="VTA21" s="126"/>
      <c r="VTB21" s="126"/>
      <c r="VTC21" s="126"/>
      <c r="VTD21" s="126"/>
      <c r="VTE21" s="126"/>
      <c r="VTF21" s="126"/>
      <c r="VTG21" s="126"/>
      <c r="VTH21" s="126"/>
      <c r="VTI21" s="126"/>
      <c r="VTJ21" s="126"/>
      <c r="VTK21" s="126"/>
      <c r="VTL21" s="126"/>
      <c r="VTM21" s="126"/>
      <c r="VTN21" s="126"/>
      <c r="VTO21" s="126"/>
      <c r="VTP21" s="126"/>
      <c r="VTQ21" s="126"/>
      <c r="VTR21" s="126"/>
      <c r="VTS21" s="126"/>
      <c r="VTT21" s="126"/>
      <c r="VTU21" s="126"/>
      <c r="VTV21" s="126"/>
      <c r="VTW21" s="126"/>
      <c r="VTX21" s="126"/>
      <c r="VTY21" s="126"/>
      <c r="VTZ21" s="126"/>
      <c r="VUA21" s="126"/>
      <c r="VUB21" s="126"/>
      <c r="VUC21" s="126"/>
      <c r="VUD21" s="126"/>
      <c r="VUE21" s="126"/>
      <c r="VUF21" s="126"/>
      <c r="VUG21" s="126"/>
      <c r="VUH21" s="126"/>
      <c r="VUI21" s="126"/>
      <c r="VUJ21" s="126"/>
      <c r="VUK21" s="126"/>
      <c r="VUL21" s="126"/>
      <c r="VUM21" s="126"/>
      <c r="VUN21" s="126"/>
      <c r="VUO21" s="126"/>
      <c r="VUP21" s="126"/>
      <c r="VUQ21" s="126"/>
      <c r="VUR21" s="126"/>
      <c r="VUS21" s="126"/>
      <c r="VUT21" s="126"/>
      <c r="VUU21" s="126"/>
      <c r="VUV21" s="126"/>
      <c r="VUW21" s="126"/>
      <c r="VUX21" s="126"/>
      <c r="VUY21" s="126"/>
      <c r="VUZ21" s="126"/>
      <c r="VVA21" s="126"/>
      <c r="VVB21" s="126"/>
      <c r="VVC21" s="126"/>
      <c r="VVD21" s="126"/>
      <c r="VVE21" s="126"/>
      <c r="VVF21" s="126"/>
      <c r="VVG21" s="126"/>
      <c r="VVH21" s="126"/>
      <c r="VVI21" s="126"/>
      <c r="VVJ21" s="126"/>
      <c r="VVK21" s="126"/>
      <c r="VVL21" s="126"/>
      <c r="VVM21" s="126"/>
      <c r="VVN21" s="126"/>
      <c r="VVO21" s="126"/>
      <c r="VVP21" s="126"/>
      <c r="VVQ21" s="126"/>
      <c r="VVR21" s="126"/>
      <c r="VVS21" s="126"/>
      <c r="VVT21" s="126"/>
      <c r="VVU21" s="126"/>
      <c r="VVV21" s="126"/>
      <c r="VVW21" s="126"/>
      <c r="VVX21" s="126"/>
      <c r="VVY21" s="126"/>
      <c r="VVZ21" s="126"/>
      <c r="VWA21" s="126"/>
      <c r="VWB21" s="126"/>
      <c r="VWC21" s="126"/>
      <c r="VWD21" s="126"/>
      <c r="VWE21" s="126"/>
      <c r="VWF21" s="126"/>
      <c r="VWG21" s="126"/>
      <c r="VWH21" s="126"/>
      <c r="VWI21" s="126"/>
      <c r="VWJ21" s="126"/>
      <c r="VWK21" s="126"/>
      <c r="VWL21" s="126"/>
      <c r="VWM21" s="126"/>
      <c r="VWN21" s="126"/>
      <c r="VWO21" s="126"/>
      <c r="VWP21" s="126"/>
      <c r="VWQ21" s="126"/>
      <c r="VWR21" s="126"/>
      <c r="VWS21" s="126"/>
      <c r="VWT21" s="126"/>
      <c r="VWU21" s="126"/>
      <c r="VWV21" s="126"/>
      <c r="VWW21" s="126"/>
      <c r="VWX21" s="126"/>
      <c r="VWY21" s="126"/>
      <c r="VWZ21" s="126"/>
      <c r="VXA21" s="126"/>
      <c r="VXB21" s="126"/>
      <c r="VXC21" s="126"/>
      <c r="VXD21" s="126"/>
      <c r="VXE21" s="126"/>
      <c r="VXF21" s="126"/>
      <c r="VXG21" s="126"/>
      <c r="VXH21" s="126"/>
      <c r="VXI21" s="126"/>
      <c r="VXJ21" s="126"/>
      <c r="VXK21" s="126"/>
      <c r="VXL21" s="126"/>
      <c r="VXM21" s="126"/>
      <c r="VXN21" s="126"/>
      <c r="VXO21" s="126"/>
      <c r="VXP21" s="126"/>
      <c r="VXQ21" s="126"/>
      <c r="VXR21" s="126"/>
      <c r="VXS21" s="126"/>
      <c r="VXT21" s="126"/>
      <c r="VXU21" s="126"/>
      <c r="VXV21" s="126"/>
      <c r="VXW21" s="126"/>
      <c r="VXX21" s="126"/>
      <c r="VXY21" s="126"/>
      <c r="VXZ21" s="126"/>
      <c r="VYA21" s="126"/>
      <c r="VYB21" s="126"/>
      <c r="VYC21" s="126"/>
      <c r="VYD21" s="126"/>
      <c r="VYE21" s="126"/>
      <c r="VYF21" s="126"/>
      <c r="VYG21" s="126"/>
      <c r="VYH21" s="126"/>
      <c r="VYI21" s="126"/>
      <c r="VYJ21" s="126"/>
      <c r="VYK21" s="126"/>
      <c r="VYL21" s="126"/>
      <c r="VYM21" s="126"/>
      <c r="VYN21" s="126"/>
      <c r="VYO21" s="126"/>
      <c r="VYP21" s="126"/>
      <c r="VYQ21" s="126"/>
      <c r="VYR21" s="126"/>
      <c r="VYS21" s="126"/>
      <c r="VYT21" s="126"/>
      <c r="VYU21" s="126"/>
      <c r="VYV21" s="126"/>
      <c r="VYW21" s="126"/>
      <c r="VYX21" s="126"/>
      <c r="VYY21" s="126"/>
      <c r="VYZ21" s="126"/>
      <c r="VZA21" s="126"/>
      <c r="VZB21" s="126"/>
      <c r="VZC21" s="126"/>
      <c r="VZD21" s="126"/>
      <c r="VZE21" s="126"/>
      <c r="VZF21" s="126"/>
      <c r="VZG21" s="126"/>
      <c r="VZH21" s="126"/>
      <c r="VZI21" s="126"/>
      <c r="VZJ21" s="126"/>
      <c r="VZK21" s="126"/>
      <c r="VZL21" s="126"/>
      <c r="VZM21" s="126"/>
      <c r="VZN21" s="126"/>
      <c r="VZO21" s="126"/>
      <c r="VZP21" s="126"/>
      <c r="VZQ21" s="126"/>
      <c r="VZR21" s="126"/>
      <c r="VZS21" s="126"/>
      <c r="VZT21" s="126"/>
      <c r="VZU21" s="126"/>
      <c r="VZV21" s="126"/>
      <c r="VZW21" s="126"/>
      <c r="VZX21" s="126"/>
      <c r="VZY21" s="126"/>
      <c r="VZZ21" s="126"/>
      <c r="WAA21" s="126"/>
      <c r="WAB21" s="126"/>
      <c r="WAC21" s="126"/>
      <c r="WAD21" s="126"/>
      <c r="WAE21" s="126"/>
      <c r="WAF21" s="126"/>
      <c r="WAG21" s="126"/>
      <c r="WAH21" s="126"/>
      <c r="WAI21" s="126"/>
      <c r="WAJ21" s="126"/>
      <c r="WAK21" s="126"/>
      <c r="WAL21" s="126"/>
      <c r="WAM21" s="126"/>
      <c r="WAN21" s="126"/>
      <c r="WAO21" s="126"/>
      <c r="WAP21" s="126"/>
      <c r="WAQ21" s="126"/>
      <c r="WAR21" s="126"/>
      <c r="WAS21" s="126"/>
      <c r="WAT21" s="126"/>
      <c r="WAU21" s="126"/>
      <c r="WAV21" s="126"/>
      <c r="WAW21" s="126"/>
      <c r="WAX21" s="126"/>
      <c r="WAY21" s="126"/>
      <c r="WAZ21" s="126"/>
      <c r="WBA21" s="126"/>
      <c r="WBB21" s="126"/>
      <c r="WBC21" s="126"/>
      <c r="WBD21" s="126"/>
      <c r="WBE21" s="126"/>
      <c r="WBF21" s="126"/>
      <c r="WBG21" s="126"/>
      <c r="WBH21" s="126"/>
      <c r="WBI21" s="126"/>
      <c r="WBJ21" s="126"/>
      <c r="WBK21" s="126"/>
      <c r="WBL21" s="126"/>
      <c r="WBM21" s="126"/>
      <c r="WBN21" s="126"/>
      <c r="WBO21" s="126"/>
      <c r="WBP21" s="126"/>
      <c r="WBQ21" s="126"/>
      <c r="WBR21" s="126"/>
      <c r="WBS21" s="126"/>
      <c r="WBT21" s="126"/>
      <c r="WBU21" s="126"/>
      <c r="WBV21" s="126"/>
      <c r="WBW21" s="126"/>
      <c r="WBX21" s="126"/>
      <c r="WBY21" s="126"/>
      <c r="WBZ21" s="126"/>
      <c r="WCA21" s="126"/>
      <c r="WCB21" s="126"/>
      <c r="WCC21" s="126"/>
      <c r="WCD21" s="126"/>
      <c r="WCE21" s="126"/>
      <c r="WCF21" s="126"/>
      <c r="WCG21" s="126"/>
      <c r="WCH21" s="126"/>
      <c r="WCI21" s="126"/>
      <c r="WCJ21" s="126"/>
      <c r="WCK21" s="126"/>
      <c r="WCL21" s="126"/>
      <c r="WCM21" s="126"/>
      <c r="WCN21" s="126"/>
      <c r="WCO21" s="126"/>
      <c r="WCP21" s="126"/>
      <c r="WCQ21" s="126"/>
      <c r="WCR21" s="126"/>
      <c r="WCS21" s="126"/>
      <c r="WCT21" s="126"/>
      <c r="WCU21" s="126"/>
      <c r="WCV21" s="126"/>
      <c r="WCW21" s="126"/>
      <c r="WCX21" s="126"/>
      <c r="WCY21" s="126"/>
      <c r="WCZ21" s="126"/>
      <c r="WDA21" s="126"/>
      <c r="WDB21" s="126"/>
      <c r="WDC21" s="126"/>
      <c r="WDD21" s="126"/>
      <c r="WDE21" s="126"/>
      <c r="WDF21" s="126"/>
      <c r="WDG21" s="126"/>
      <c r="WDH21" s="126"/>
      <c r="WDI21" s="126"/>
      <c r="WDJ21" s="126"/>
      <c r="WDK21" s="126"/>
      <c r="WDL21" s="126"/>
      <c r="WDM21" s="126"/>
      <c r="WDN21" s="126"/>
      <c r="WDO21" s="126"/>
      <c r="WDP21" s="126"/>
      <c r="WDQ21" s="126"/>
      <c r="WDR21" s="126"/>
      <c r="WDS21" s="126"/>
      <c r="WDT21" s="126"/>
      <c r="WDU21" s="126"/>
      <c r="WDV21" s="126"/>
      <c r="WDW21" s="126"/>
      <c r="WDX21" s="126"/>
      <c r="WDY21" s="126"/>
      <c r="WDZ21" s="126"/>
      <c r="WEA21" s="126"/>
      <c r="WEB21" s="126"/>
      <c r="WEC21" s="126"/>
      <c r="WED21" s="126"/>
      <c r="WEE21" s="126"/>
      <c r="WEF21" s="126"/>
      <c r="WEG21" s="126"/>
      <c r="WEH21" s="126"/>
      <c r="WEI21" s="126"/>
      <c r="WEJ21" s="126"/>
      <c r="WEK21" s="126"/>
      <c r="WEL21" s="126"/>
      <c r="WEM21" s="126"/>
      <c r="WEN21" s="126"/>
      <c r="WEO21" s="126"/>
      <c r="WEP21" s="126"/>
      <c r="WEQ21" s="126"/>
      <c r="WER21" s="126"/>
      <c r="WES21" s="126"/>
      <c r="WET21" s="126"/>
      <c r="WEU21" s="126"/>
      <c r="WEV21" s="126"/>
      <c r="WEW21" s="126"/>
      <c r="WEX21" s="126"/>
      <c r="WEY21" s="126"/>
      <c r="WEZ21" s="126"/>
      <c r="WFA21" s="126"/>
      <c r="WFB21" s="126"/>
      <c r="WFC21" s="126"/>
      <c r="WFD21" s="126"/>
      <c r="WFE21" s="126"/>
      <c r="WFF21" s="126"/>
      <c r="WFG21" s="126"/>
      <c r="WFH21" s="126"/>
      <c r="WFI21" s="126"/>
      <c r="WFJ21" s="126"/>
      <c r="WFK21" s="126"/>
      <c r="WFL21" s="126"/>
      <c r="WFM21" s="126"/>
      <c r="WFN21" s="126"/>
      <c r="WFO21" s="126"/>
      <c r="WFP21" s="126"/>
      <c r="WFQ21" s="126"/>
      <c r="WFR21" s="126"/>
      <c r="WFS21" s="126"/>
      <c r="WFT21" s="126"/>
      <c r="WFU21" s="126"/>
      <c r="WFV21" s="126"/>
      <c r="WFW21" s="126"/>
      <c r="WFX21" s="126"/>
      <c r="WFY21" s="126"/>
      <c r="WFZ21" s="126"/>
      <c r="WGA21" s="126"/>
      <c r="WGB21" s="126"/>
      <c r="WGC21" s="126"/>
      <c r="WGD21" s="126"/>
      <c r="WGE21" s="126"/>
      <c r="WGF21" s="126"/>
      <c r="WGG21" s="126"/>
      <c r="WGH21" s="126"/>
      <c r="WGI21" s="126"/>
      <c r="WGJ21" s="126"/>
      <c r="WGK21" s="126"/>
      <c r="WGL21" s="126"/>
      <c r="WGM21" s="126"/>
      <c r="WGN21" s="126"/>
      <c r="WGO21" s="126"/>
      <c r="WGP21" s="126"/>
      <c r="WGQ21" s="126"/>
      <c r="WGR21" s="126"/>
      <c r="WGS21" s="126"/>
      <c r="WGT21" s="126"/>
      <c r="WGU21" s="126"/>
      <c r="WGV21" s="126"/>
      <c r="WGW21" s="126"/>
      <c r="WGX21" s="126"/>
      <c r="WGY21" s="126"/>
      <c r="WGZ21" s="126"/>
      <c r="WHA21" s="126"/>
      <c r="WHB21" s="126"/>
      <c r="WHC21" s="126"/>
      <c r="WHD21" s="126"/>
      <c r="WHE21" s="126"/>
      <c r="WHF21" s="126"/>
      <c r="WHG21" s="126"/>
      <c r="WHH21" s="126"/>
      <c r="WHI21" s="126"/>
      <c r="WHJ21" s="126"/>
      <c r="WHK21" s="126"/>
      <c r="WHL21" s="126"/>
      <c r="WHM21" s="126"/>
      <c r="WHN21" s="126"/>
      <c r="WHO21" s="126"/>
      <c r="WHP21" s="126"/>
      <c r="WHQ21" s="126"/>
      <c r="WHR21" s="126"/>
      <c r="WHS21" s="126"/>
      <c r="WHT21" s="126"/>
      <c r="WHU21" s="126"/>
      <c r="WHV21" s="126"/>
      <c r="WHW21" s="126"/>
      <c r="WHX21" s="126"/>
      <c r="WHY21" s="126"/>
      <c r="WHZ21" s="126"/>
      <c r="WIA21" s="126"/>
      <c r="WIB21" s="126"/>
      <c r="WIC21" s="126"/>
      <c r="WID21" s="126"/>
      <c r="WIE21" s="126"/>
      <c r="WIF21" s="126"/>
      <c r="WIG21" s="126"/>
      <c r="WIH21" s="126"/>
      <c r="WII21" s="126"/>
      <c r="WIJ21" s="126"/>
      <c r="WIK21" s="126"/>
      <c r="WIL21" s="126"/>
      <c r="WIM21" s="126"/>
      <c r="WIN21" s="126"/>
      <c r="WIO21" s="126"/>
      <c r="WIP21" s="126"/>
      <c r="WIQ21" s="126"/>
      <c r="WIR21" s="126"/>
      <c r="WIS21" s="126"/>
      <c r="WIT21" s="126"/>
      <c r="WIU21" s="126"/>
      <c r="WIV21" s="126"/>
      <c r="WIW21" s="126"/>
      <c r="WIX21" s="126"/>
      <c r="WIY21" s="126"/>
      <c r="WIZ21" s="126"/>
      <c r="WJA21" s="126"/>
      <c r="WJB21" s="126"/>
      <c r="WJC21" s="126"/>
      <c r="WJD21" s="126"/>
      <c r="WJE21" s="126"/>
      <c r="WJF21" s="126"/>
      <c r="WJG21" s="126"/>
      <c r="WJH21" s="126"/>
      <c r="WJI21" s="126"/>
      <c r="WJJ21" s="126"/>
      <c r="WJK21" s="126"/>
      <c r="WJL21" s="126"/>
      <c r="WJM21" s="126"/>
      <c r="WJN21" s="126"/>
      <c r="WJO21" s="126"/>
      <c r="WJP21" s="126"/>
      <c r="WJQ21" s="126"/>
      <c r="WJR21" s="126"/>
      <c r="WJS21" s="126"/>
      <c r="WJT21" s="126"/>
      <c r="WJU21" s="126"/>
      <c r="WJV21" s="126"/>
      <c r="WJW21" s="126"/>
      <c r="WJX21" s="126"/>
      <c r="WJY21" s="126"/>
      <c r="WJZ21" s="126"/>
      <c r="WKA21" s="126"/>
      <c r="WKB21" s="126"/>
      <c r="WKC21" s="126"/>
      <c r="WKD21" s="126"/>
      <c r="WKE21" s="126"/>
      <c r="WKF21" s="126"/>
      <c r="WKG21" s="126"/>
      <c r="WKH21" s="126"/>
      <c r="WKI21" s="126"/>
      <c r="WKJ21" s="126"/>
      <c r="WKK21" s="126"/>
      <c r="WKL21" s="126"/>
      <c r="WKM21" s="126"/>
      <c r="WKN21" s="126"/>
      <c r="WKO21" s="126"/>
      <c r="WKP21" s="126"/>
      <c r="WKQ21" s="126"/>
      <c r="WKR21" s="126"/>
      <c r="WKS21" s="126"/>
      <c r="WKT21" s="126"/>
      <c r="WKU21" s="126"/>
      <c r="WKV21" s="126"/>
      <c r="WKW21" s="126"/>
      <c r="WKX21" s="126"/>
      <c r="WKY21" s="126"/>
      <c r="WKZ21" s="126"/>
      <c r="WLA21" s="126"/>
      <c r="WLB21" s="126"/>
      <c r="WLC21" s="126"/>
      <c r="WLD21" s="126"/>
      <c r="WLE21" s="126"/>
      <c r="WLF21" s="126"/>
      <c r="WLG21" s="126"/>
      <c r="WLH21" s="126"/>
      <c r="WLI21" s="126"/>
      <c r="WLJ21" s="126"/>
      <c r="WLK21" s="126"/>
      <c r="WLL21" s="126"/>
      <c r="WLM21" s="126"/>
      <c r="WLN21" s="126"/>
      <c r="WLO21" s="126"/>
      <c r="WLP21" s="126"/>
      <c r="WLQ21" s="126"/>
      <c r="WLR21" s="126"/>
      <c r="WLS21" s="126"/>
      <c r="WLT21" s="126"/>
      <c r="WLU21" s="126"/>
      <c r="WLV21" s="126"/>
      <c r="WLW21" s="126"/>
      <c r="WLX21" s="126"/>
      <c r="WLY21" s="126"/>
      <c r="WLZ21" s="126"/>
      <c r="WMA21" s="126"/>
      <c r="WMB21" s="126"/>
      <c r="WMC21" s="126"/>
      <c r="WMD21" s="126"/>
      <c r="WME21" s="126"/>
      <c r="WMF21" s="126"/>
      <c r="WMG21" s="126"/>
      <c r="WMH21" s="126"/>
      <c r="WMI21" s="126"/>
      <c r="WMJ21" s="126"/>
      <c r="WMK21" s="126"/>
      <c r="WML21" s="126"/>
      <c r="WMM21" s="126"/>
      <c r="WMN21" s="126"/>
      <c r="WMO21" s="126"/>
      <c r="WMP21" s="126"/>
      <c r="WMQ21" s="126"/>
      <c r="WMR21" s="126"/>
      <c r="WMS21" s="126"/>
      <c r="WMT21" s="126"/>
      <c r="WMU21" s="126"/>
      <c r="WMV21" s="126"/>
      <c r="WMW21" s="126"/>
      <c r="WMX21" s="126"/>
      <c r="WMY21" s="126"/>
      <c r="WMZ21" s="126"/>
      <c r="WNA21" s="126"/>
      <c r="WNB21" s="126"/>
      <c r="WNC21" s="126"/>
      <c r="WND21" s="126"/>
      <c r="WNE21" s="126"/>
      <c r="WNF21" s="126"/>
      <c r="WNG21" s="126"/>
      <c r="WNH21" s="126"/>
      <c r="WNI21" s="126"/>
      <c r="WNJ21" s="126"/>
      <c r="WNK21" s="126"/>
      <c r="WNL21" s="126"/>
      <c r="WNM21" s="126"/>
      <c r="WNN21" s="126"/>
      <c r="WNO21" s="126"/>
      <c r="WNP21" s="126"/>
      <c r="WNQ21" s="126"/>
      <c r="WNR21" s="126"/>
      <c r="WNS21" s="126"/>
      <c r="WNT21" s="126"/>
      <c r="WNU21" s="126"/>
      <c r="WNV21" s="126"/>
      <c r="WNW21" s="126"/>
      <c r="WNX21" s="126"/>
      <c r="WNY21" s="126"/>
      <c r="WNZ21" s="126"/>
      <c r="WOA21" s="126"/>
      <c r="WOB21" s="126"/>
      <c r="WOC21" s="126"/>
      <c r="WOD21" s="126"/>
      <c r="WOE21" s="126"/>
      <c r="WOF21" s="126"/>
      <c r="WOG21" s="126"/>
      <c r="WOH21" s="126"/>
      <c r="WOI21" s="126"/>
      <c r="WOJ21" s="126"/>
      <c r="WOK21" s="126"/>
      <c r="WOL21" s="126"/>
      <c r="WOM21" s="126"/>
      <c r="WON21" s="126"/>
      <c r="WOO21" s="126"/>
      <c r="WOP21" s="126"/>
      <c r="WOQ21" s="126"/>
      <c r="WOR21" s="126"/>
      <c r="WOS21" s="126"/>
      <c r="WOT21" s="126"/>
      <c r="WOU21" s="126"/>
      <c r="WOV21" s="126"/>
      <c r="WOW21" s="126"/>
      <c r="WOX21" s="126"/>
      <c r="WOY21" s="126"/>
      <c r="WOZ21" s="126"/>
      <c r="WPA21" s="126"/>
      <c r="WPB21" s="126"/>
      <c r="WPC21" s="126"/>
      <c r="WPD21" s="126"/>
      <c r="WPE21" s="126"/>
      <c r="WPF21" s="126"/>
      <c r="WPG21" s="126"/>
      <c r="WPH21" s="126"/>
      <c r="WPI21" s="126"/>
      <c r="WPJ21" s="126"/>
      <c r="WPK21" s="126"/>
      <c r="WPL21" s="126"/>
      <c r="WPM21" s="126"/>
      <c r="WPN21" s="126"/>
      <c r="WPO21" s="126"/>
      <c r="WPP21" s="126"/>
      <c r="WPQ21" s="126"/>
      <c r="WPR21" s="126"/>
      <c r="WPS21" s="126"/>
      <c r="WPT21" s="126"/>
      <c r="WPU21" s="126"/>
      <c r="WPV21" s="126"/>
      <c r="WPW21" s="126"/>
      <c r="WPX21" s="126"/>
      <c r="WPY21" s="126"/>
      <c r="WPZ21" s="126"/>
      <c r="WQA21" s="126"/>
      <c r="WQB21" s="126"/>
      <c r="WQC21" s="126"/>
      <c r="WQD21" s="126"/>
      <c r="WQE21" s="126"/>
      <c r="WQF21" s="126"/>
      <c r="WQG21" s="126"/>
      <c r="WQH21" s="126"/>
      <c r="WQI21" s="126"/>
      <c r="WQJ21" s="126"/>
      <c r="WQK21" s="126"/>
      <c r="WQL21" s="126"/>
      <c r="WQM21" s="126"/>
      <c r="WQN21" s="126"/>
      <c r="WQO21" s="126"/>
      <c r="WQP21" s="126"/>
      <c r="WQQ21" s="126"/>
      <c r="WQR21" s="126"/>
      <c r="WQS21" s="126"/>
      <c r="WQT21" s="126"/>
      <c r="WQU21" s="126"/>
      <c r="WQV21" s="126"/>
      <c r="WQW21" s="126"/>
      <c r="WQX21" s="126"/>
      <c r="WQY21" s="126"/>
      <c r="WQZ21" s="126"/>
      <c r="WRA21" s="126"/>
      <c r="WRB21" s="126"/>
      <c r="WRC21" s="126"/>
      <c r="WRD21" s="126"/>
      <c r="WRE21" s="126"/>
      <c r="WRF21" s="126"/>
      <c r="WRG21" s="126"/>
      <c r="WRH21" s="126"/>
      <c r="WRI21" s="126"/>
      <c r="WRJ21" s="126"/>
      <c r="WRK21" s="126"/>
      <c r="WRL21" s="126"/>
      <c r="WRM21" s="126"/>
      <c r="WRN21" s="126"/>
      <c r="WRO21" s="126"/>
      <c r="WRP21" s="126"/>
      <c r="WRQ21" s="126"/>
      <c r="WRR21" s="126"/>
      <c r="WRS21" s="126"/>
      <c r="WRT21" s="126"/>
      <c r="WRU21" s="126"/>
      <c r="WRV21" s="126"/>
      <c r="WRW21" s="126"/>
      <c r="WRX21" s="126"/>
      <c r="WRY21" s="126"/>
      <c r="WRZ21" s="126"/>
      <c r="WSA21" s="126"/>
      <c r="WSB21" s="126"/>
      <c r="WSC21" s="126"/>
      <c r="WSD21" s="126"/>
      <c r="WSE21" s="126"/>
      <c r="WSF21" s="126"/>
      <c r="WSG21" s="126"/>
      <c r="WSH21" s="126"/>
      <c r="WSI21" s="126"/>
      <c r="WSJ21" s="126"/>
      <c r="WSK21" s="126"/>
      <c r="WSL21" s="126"/>
      <c r="WSM21" s="126"/>
      <c r="WSN21" s="126"/>
      <c r="WSO21" s="126"/>
      <c r="WSP21" s="126"/>
      <c r="WSQ21" s="126"/>
      <c r="WSR21" s="126"/>
      <c r="WSS21" s="126"/>
      <c r="WST21" s="126"/>
      <c r="WSU21" s="126"/>
      <c r="WSV21" s="126"/>
      <c r="WSW21" s="126"/>
      <c r="WSX21" s="126"/>
      <c r="WSY21" s="126"/>
      <c r="WSZ21" s="126"/>
      <c r="WTA21" s="126"/>
      <c r="WTB21" s="126"/>
      <c r="WTC21" s="126"/>
      <c r="WTD21" s="126"/>
      <c r="WTE21" s="126"/>
      <c r="WTF21" s="126"/>
      <c r="WTG21" s="126"/>
      <c r="WTH21" s="126"/>
      <c r="WTI21" s="126"/>
      <c r="WTJ21" s="126"/>
      <c r="WTK21" s="126"/>
      <c r="WTL21" s="126"/>
      <c r="WTM21" s="126"/>
      <c r="WTN21" s="126"/>
      <c r="WTO21" s="126"/>
      <c r="WTP21" s="126"/>
      <c r="WTQ21" s="126"/>
      <c r="WTR21" s="126"/>
      <c r="WTS21" s="126"/>
      <c r="WTT21" s="126"/>
      <c r="WTU21" s="126"/>
      <c r="WTV21" s="126"/>
      <c r="WTW21" s="126"/>
      <c r="WTX21" s="126"/>
      <c r="WTY21" s="126"/>
      <c r="WTZ21" s="126"/>
      <c r="WUA21" s="126"/>
      <c r="WUB21" s="126"/>
      <c r="WUC21" s="126"/>
      <c r="WUD21" s="126"/>
      <c r="WUE21" s="126"/>
      <c r="WUF21" s="126"/>
      <c r="WUG21" s="126"/>
      <c r="WUH21" s="126"/>
      <c r="WUI21" s="126"/>
      <c r="WUJ21" s="126"/>
      <c r="WUK21" s="126"/>
      <c r="WUL21" s="126"/>
      <c r="WUM21" s="126"/>
      <c r="WUN21" s="126"/>
      <c r="WUO21" s="126"/>
      <c r="WUP21" s="126"/>
      <c r="WUQ21" s="126"/>
      <c r="WUR21" s="126"/>
      <c r="WUS21" s="126"/>
      <c r="WUT21" s="126"/>
      <c r="WUU21" s="126"/>
      <c r="WUV21" s="126"/>
      <c r="WUW21" s="126"/>
      <c r="WUX21" s="126"/>
      <c r="WUY21" s="126"/>
      <c r="WUZ21" s="126"/>
      <c r="WVA21" s="126"/>
      <c r="WVB21" s="126"/>
      <c r="WVC21" s="126"/>
      <c r="WVD21" s="126"/>
      <c r="WVE21" s="126"/>
      <c r="WVF21" s="126"/>
      <c r="WVG21" s="126"/>
      <c r="WVH21" s="126"/>
      <c r="WVI21" s="126"/>
      <c r="WVJ21" s="126"/>
      <c r="WVK21" s="126"/>
      <c r="WVL21" s="126"/>
      <c r="WVM21" s="126"/>
      <c r="WVN21" s="126"/>
      <c r="WVO21" s="126"/>
      <c r="WVP21" s="126"/>
      <c r="WVQ21" s="126"/>
      <c r="WVR21" s="126"/>
      <c r="WVS21" s="126"/>
      <c r="WVT21" s="126"/>
      <c r="WVU21" s="126"/>
      <c r="WVV21" s="126"/>
      <c r="WVW21" s="126"/>
      <c r="WVX21" s="126"/>
      <c r="WVY21" s="126"/>
      <c r="WVZ21" s="126"/>
      <c r="WWA21" s="126"/>
      <c r="WWB21" s="126"/>
      <c r="WWC21" s="126"/>
      <c r="WWD21" s="126"/>
      <c r="WWE21" s="126"/>
      <c r="WWF21" s="126"/>
      <c r="WWG21" s="126"/>
      <c r="WWH21" s="126"/>
      <c r="WWI21" s="126"/>
      <c r="WWJ21" s="126"/>
      <c r="WWK21" s="126"/>
      <c r="WWL21" s="126"/>
      <c r="WWM21" s="126"/>
      <c r="WWN21" s="126"/>
      <c r="WWO21" s="126"/>
      <c r="WWP21" s="126"/>
      <c r="WWQ21" s="126"/>
      <c r="WWR21" s="126"/>
      <c r="WWS21" s="126"/>
      <c r="WWT21" s="126"/>
      <c r="WWU21" s="126"/>
      <c r="WWV21" s="126"/>
      <c r="WWW21" s="126"/>
      <c r="WWX21" s="126"/>
      <c r="WWY21" s="126"/>
      <c r="WWZ21" s="126"/>
      <c r="WXA21" s="126"/>
      <c r="WXB21" s="126"/>
      <c r="WXC21" s="126"/>
      <c r="WXD21" s="126"/>
      <c r="WXE21" s="126"/>
      <c r="WXF21" s="126"/>
      <c r="WXG21" s="126"/>
      <c r="WXH21" s="126"/>
      <c r="WXI21" s="126"/>
      <c r="WXJ21" s="126"/>
      <c r="WXK21" s="126"/>
      <c r="WXL21" s="126"/>
      <c r="WXM21" s="126"/>
      <c r="WXN21" s="126"/>
      <c r="WXO21" s="126"/>
      <c r="WXP21" s="126"/>
      <c r="WXQ21" s="126"/>
      <c r="WXR21" s="126"/>
      <c r="WXS21" s="126"/>
      <c r="WXT21" s="126"/>
      <c r="WXU21" s="126"/>
      <c r="WXV21" s="126"/>
      <c r="WXW21" s="126"/>
      <c r="WXX21" s="126"/>
      <c r="WXY21" s="126"/>
      <c r="WXZ21" s="126"/>
      <c r="WYA21" s="126"/>
      <c r="WYB21" s="126"/>
      <c r="WYC21" s="126"/>
      <c r="WYD21" s="126"/>
      <c r="WYE21" s="126"/>
      <c r="WYF21" s="126"/>
      <c r="WYG21" s="126"/>
      <c r="WYH21" s="126"/>
      <c r="WYI21" s="126"/>
      <c r="WYJ21" s="126"/>
      <c r="WYK21" s="126"/>
      <c r="WYL21" s="126"/>
      <c r="WYM21" s="126"/>
      <c r="WYN21" s="126"/>
      <c r="WYO21" s="126"/>
      <c r="WYP21" s="126"/>
      <c r="WYQ21" s="126"/>
      <c r="WYR21" s="126"/>
      <c r="WYS21" s="126"/>
      <c r="WYT21" s="126"/>
      <c r="WYU21" s="126"/>
      <c r="WYV21" s="126"/>
      <c r="WYW21" s="126"/>
      <c r="WYX21" s="126"/>
      <c r="WYY21" s="126"/>
      <c r="WYZ21" s="126"/>
      <c r="WZA21" s="126"/>
      <c r="WZB21" s="126"/>
      <c r="WZC21" s="126"/>
      <c r="WZD21" s="126"/>
      <c r="WZE21" s="126"/>
      <c r="WZF21" s="126"/>
      <c r="WZG21" s="126"/>
      <c r="WZH21" s="126"/>
      <c r="WZI21" s="126"/>
      <c r="WZJ21" s="126"/>
      <c r="WZK21" s="126"/>
      <c r="WZL21" s="126"/>
      <c r="WZM21" s="126"/>
      <c r="WZN21" s="126"/>
      <c r="WZO21" s="126"/>
      <c r="WZP21" s="126"/>
      <c r="WZQ21" s="126"/>
      <c r="WZR21" s="126"/>
      <c r="WZS21" s="126"/>
      <c r="WZT21" s="126"/>
      <c r="WZU21" s="126"/>
      <c r="WZV21" s="126"/>
      <c r="WZW21" s="126"/>
      <c r="WZX21" s="126"/>
      <c r="WZY21" s="126"/>
      <c r="WZZ21" s="126"/>
      <c r="XAA21" s="126"/>
      <c r="XAB21" s="126"/>
      <c r="XAC21" s="126"/>
      <c r="XAD21" s="126"/>
      <c r="XAE21" s="126"/>
      <c r="XAF21" s="126"/>
      <c r="XAG21" s="126"/>
      <c r="XAH21" s="126"/>
      <c r="XAI21" s="126"/>
      <c r="XAJ21" s="126"/>
      <c r="XAK21" s="126"/>
      <c r="XAL21" s="126"/>
      <c r="XAM21" s="126"/>
      <c r="XAN21" s="126"/>
      <c r="XAO21" s="126"/>
      <c r="XAP21" s="126"/>
      <c r="XAQ21" s="126"/>
      <c r="XAR21" s="126"/>
      <c r="XAS21" s="126"/>
      <c r="XAT21" s="126"/>
      <c r="XAU21" s="126"/>
      <c r="XAV21" s="126"/>
      <c r="XAW21" s="126"/>
      <c r="XAX21" s="126"/>
      <c r="XAY21" s="126"/>
      <c r="XAZ21" s="126"/>
      <c r="XBA21" s="126"/>
      <c r="XBB21" s="126"/>
      <c r="XBC21" s="126"/>
      <c r="XBD21" s="126"/>
      <c r="XBE21" s="126"/>
      <c r="XBF21" s="126"/>
      <c r="XBG21" s="126"/>
      <c r="XBH21" s="126"/>
      <c r="XBI21" s="126"/>
      <c r="XBJ21" s="126"/>
      <c r="XBK21" s="126"/>
      <c r="XBL21" s="126"/>
      <c r="XBM21" s="126"/>
      <c r="XBN21" s="126"/>
      <c r="XBO21" s="126"/>
      <c r="XBP21" s="126"/>
      <c r="XBQ21" s="126"/>
      <c r="XBR21" s="126"/>
      <c r="XBS21" s="126"/>
      <c r="XBT21" s="126"/>
      <c r="XBU21" s="126"/>
      <c r="XBV21" s="126"/>
      <c r="XBW21" s="126"/>
      <c r="XBX21" s="126"/>
      <c r="XBY21" s="126"/>
      <c r="XBZ21" s="126"/>
      <c r="XCA21" s="126"/>
      <c r="XCB21" s="126"/>
      <c r="XCC21" s="126"/>
      <c r="XCD21" s="126"/>
      <c r="XCE21" s="126"/>
      <c r="XCF21" s="126"/>
      <c r="XCG21" s="126"/>
      <c r="XCH21" s="126"/>
      <c r="XCI21" s="126"/>
      <c r="XCJ21" s="126"/>
      <c r="XCK21" s="126"/>
      <c r="XCL21" s="126"/>
      <c r="XCM21" s="126"/>
      <c r="XCN21" s="126"/>
      <c r="XCO21" s="126"/>
      <c r="XCP21" s="126"/>
      <c r="XCQ21" s="126"/>
      <c r="XCR21" s="126"/>
      <c r="XCS21" s="126"/>
      <c r="XCT21" s="126"/>
      <c r="XCU21" s="126"/>
      <c r="XCV21" s="126"/>
      <c r="XCW21" s="126"/>
      <c r="XCX21" s="126"/>
      <c r="XCY21" s="126"/>
      <c r="XCZ21" s="126"/>
      <c r="XDA21" s="126"/>
      <c r="XDB21" s="126"/>
      <c r="XDC21" s="126"/>
      <c r="XDD21" s="126"/>
      <c r="XDE21" s="126"/>
      <c r="XDF21" s="126"/>
      <c r="XDG21" s="126"/>
      <c r="XDH21" s="126"/>
      <c r="XDI21" s="126"/>
      <c r="XDJ21" s="126"/>
      <c r="XDK21" s="126"/>
      <c r="XDL21" s="126"/>
      <c r="XDM21" s="126"/>
      <c r="XDN21" s="126"/>
      <c r="XDO21" s="126"/>
      <c r="XDP21" s="126"/>
      <c r="XDQ21" s="126"/>
      <c r="XDR21" s="126"/>
      <c r="XDS21" s="126"/>
      <c r="XDT21" s="126"/>
      <c r="XDU21" s="126"/>
      <c r="XDV21" s="126"/>
      <c r="XDW21" s="126"/>
      <c r="XDX21" s="126"/>
      <c r="XDY21" s="126"/>
      <c r="XDZ21" s="126"/>
      <c r="XEA21" s="126"/>
      <c r="XEB21" s="126"/>
      <c r="XEC21" s="126"/>
      <c r="XED21" s="126"/>
      <c r="XEE21" s="126"/>
      <c r="XEF21" s="126"/>
      <c r="XEG21" s="126"/>
      <c r="XEH21" s="126"/>
      <c r="XEI21" s="126"/>
      <c r="XEJ21" s="126"/>
      <c r="XEK21" s="126"/>
      <c r="XEL21" s="126"/>
      <c r="XEM21" s="126"/>
      <c r="XEN21" s="126"/>
      <c r="XEO21" s="126"/>
      <c r="XEP21" s="126"/>
      <c r="XEQ21" s="126"/>
      <c r="XER21" s="126"/>
      <c r="XES21" s="126"/>
      <c r="XET21" s="126"/>
      <c r="XEU21" s="126"/>
      <c r="XEV21" s="126"/>
      <c r="XEW21" s="126"/>
      <c r="XEX21" s="126"/>
      <c r="XEY21" s="126"/>
      <c r="XEZ21" s="126"/>
      <c r="XFA21" s="126"/>
    </row>
    <row r="22" spans="1:16381" x14ac:dyDescent="0.25">
      <c r="A22" s="118"/>
      <c r="B22" s="118"/>
      <c r="C22" s="118"/>
      <c r="D22" s="118"/>
      <c r="E22" s="106">
        <f>G5</f>
        <v>250000</v>
      </c>
      <c r="F22" s="121" t="s">
        <v>99</v>
      </c>
      <c r="G22" s="127" t="s">
        <v>100</v>
      </c>
      <c r="H22" s="127">
        <v>12</v>
      </c>
      <c r="I22" s="124">
        <v>1</v>
      </c>
      <c r="J22" s="125">
        <f>E22/H22</f>
        <v>20833.333333333332</v>
      </c>
      <c r="K22" s="128" t="str">
        <f>IF(J22&gt;E17, "True", "False")</f>
        <v>True</v>
      </c>
    </row>
    <row r="23" spans="1:16381" x14ac:dyDescent="0.25">
      <c r="A23" s="118"/>
      <c r="B23" s="118"/>
      <c r="C23" s="118"/>
      <c r="D23" s="118"/>
      <c r="E23" s="106">
        <f>J5</f>
        <v>205000</v>
      </c>
      <c r="F23" s="121" t="s">
        <v>99</v>
      </c>
      <c r="G23" s="127" t="s">
        <v>100</v>
      </c>
      <c r="H23" s="127">
        <v>12</v>
      </c>
      <c r="I23" s="124">
        <v>1</v>
      </c>
      <c r="J23" s="125">
        <f>E23/H23</f>
        <v>17083.333333333332</v>
      </c>
      <c r="K23" s="128" t="str">
        <f>IF(J23&gt;E17, "True", "False")</f>
        <v>True</v>
      </c>
    </row>
    <row r="24" spans="1:16381" x14ac:dyDescent="0.25">
      <c r="D24" s="64"/>
      <c r="E24" s="129"/>
      <c r="F24" s="130"/>
      <c r="G24" s="130"/>
      <c r="H24" s="130"/>
    </row>
    <row r="25" spans="1:16381" s="117" customFormat="1" ht="48.75" x14ac:dyDescent="0.25">
      <c r="A25" s="231" t="s">
        <v>294</v>
      </c>
      <c r="B25" s="131" t="s">
        <v>101</v>
      </c>
      <c r="C25" s="132" t="s">
        <v>102</v>
      </c>
      <c r="D25" s="132" t="s">
        <v>103</v>
      </c>
      <c r="E25" s="132" t="s">
        <v>104</v>
      </c>
      <c r="F25" s="133" t="s">
        <v>105</v>
      </c>
      <c r="G25" s="134" t="s">
        <v>106</v>
      </c>
      <c r="H25" s="135" t="s">
        <v>107</v>
      </c>
      <c r="I25" s="136" t="s">
        <v>108</v>
      </c>
      <c r="J25" s="130"/>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row>
    <row r="26" spans="1:16381" x14ac:dyDescent="0.25">
      <c r="A26" s="128" t="s">
        <v>109</v>
      </c>
      <c r="B26" s="128"/>
      <c r="C26" s="137">
        <f>J21</f>
        <v>16666.666666666668</v>
      </c>
      <c r="D26" s="138">
        <v>0.25</v>
      </c>
      <c r="E26" s="137">
        <f>+C26*D26</f>
        <v>4166.666666666667</v>
      </c>
      <c r="F26" s="139">
        <f t="shared" ref="F26:F37" si="2">+$E$17*D26</f>
        <v>4152.083333333333</v>
      </c>
      <c r="G26" s="140">
        <f t="shared" ref="G26:G37" si="3">+F26/C26</f>
        <v>0.24912499999999996</v>
      </c>
      <c r="H26" s="141">
        <f t="shared" ref="H26:H37" si="4">+E26-F26</f>
        <v>14.58333333333394</v>
      </c>
      <c r="I26" s="140">
        <f>+H26/C26</f>
        <v>8.7500000000003634E-4</v>
      </c>
      <c r="J26" s="142"/>
    </row>
    <row r="27" spans="1:16381" x14ac:dyDescent="0.25">
      <c r="A27" s="128" t="s">
        <v>110</v>
      </c>
      <c r="B27" s="128"/>
      <c r="C27" s="137">
        <f>J21</f>
        <v>16666.666666666668</v>
      </c>
      <c r="D27" s="138">
        <v>0.25</v>
      </c>
      <c r="E27" s="137">
        <f t="shared" ref="E27:E37" si="5">+C27*D27</f>
        <v>4166.666666666667</v>
      </c>
      <c r="F27" s="139">
        <f t="shared" si="2"/>
        <v>4152.083333333333</v>
      </c>
      <c r="G27" s="140">
        <f t="shared" si="3"/>
        <v>0.24912499999999996</v>
      </c>
      <c r="H27" s="141">
        <f t="shared" si="4"/>
        <v>14.58333333333394</v>
      </c>
      <c r="I27" s="140">
        <f t="shared" ref="I27:I37" si="6">+H27/C27</f>
        <v>8.7500000000003634E-4</v>
      </c>
      <c r="J27" s="142"/>
    </row>
    <row r="28" spans="1:16381" x14ac:dyDescent="0.25">
      <c r="A28" s="128" t="s">
        <v>111</v>
      </c>
      <c r="B28" s="128"/>
      <c r="C28" s="137">
        <f>J21</f>
        <v>16666.666666666668</v>
      </c>
      <c r="D28" s="138">
        <v>0.25</v>
      </c>
      <c r="E28" s="137">
        <f t="shared" si="5"/>
        <v>4166.666666666667</v>
      </c>
      <c r="F28" s="139">
        <f t="shared" si="2"/>
        <v>4152.083333333333</v>
      </c>
      <c r="G28" s="140">
        <f t="shared" si="3"/>
        <v>0.24912499999999996</v>
      </c>
      <c r="H28" s="141">
        <f t="shared" si="4"/>
        <v>14.58333333333394</v>
      </c>
      <c r="I28" s="140">
        <f t="shared" si="6"/>
        <v>8.7500000000003634E-4</v>
      </c>
      <c r="J28" s="142"/>
    </row>
    <row r="29" spans="1:16381" x14ac:dyDescent="0.25">
      <c r="A29" s="128" t="s">
        <v>112</v>
      </c>
      <c r="B29" s="128"/>
      <c r="C29" s="137">
        <f>J21</f>
        <v>16666.666666666668</v>
      </c>
      <c r="D29" s="138">
        <v>0.25</v>
      </c>
      <c r="E29" s="137">
        <f t="shared" si="5"/>
        <v>4166.666666666667</v>
      </c>
      <c r="F29" s="139">
        <f t="shared" si="2"/>
        <v>4152.083333333333</v>
      </c>
      <c r="G29" s="140">
        <f t="shared" si="3"/>
        <v>0.24912499999999996</v>
      </c>
      <c r="H29" s="141">
        <f t="shared" si="4"/>
        <v>14.58333333333394</v>
      </c>
      <c r="I29" s="140">
        <f t="shared" si="6"/>
        <v>8.7500000000003634E-4</v>
      </c>
      <c r="J29" s="142"/>
    </row>
    <row r="30" spans="1:16381" x14ac:dyDescent="0.25">
      <c r="A30" s="128" t="s">
        <v>113</v>
      </c>
      <c r="B30" s="128"/>
      <c r="C30" s="137">
        <f>J21</f>
        <v>16666.666666666668</v>
      </c>
      <c r="D30" s="138">
        <v>0.25</v>
      </c>
      <c r="E30" s="137">
        <f t="shared" si="5"/>
        <v>4166.666666666667</v>
      </c>
      <c r="F30" s="139">
        <f t="shared" si="2"/>
        <v>4152.083333333333</v>
      </c>
      <c r="G30" s="140">
        <f t="shared" si="3"/>
        <v>0.24912499999999996</v>
      </c>
      <c r="H30" s="141">
        <f t="shared" si="4"/>
        <v>14.58333333333394</v>
      </c>
      <c r="I30" s="140">
        <f t="shared" si="6"/>
        <v>8.7500000000003634E-4</v>
      </c>
      <c r="J30" s="142"/>
    </row>
    <row r="31" spans="1:16381" x14ac:dyDescent="0.25">
      <c r="A31" s="128" t="s">
        <v>114</v>
      </c>
      <c r="B31" s="128"/>
      <c r="C31" s="137">
        <f>J21</f>
        <v>16666.666666666668</v>
      </c>
      <c r="D31" s="138">
        <v>0</v>
      </c>
      <c r="E31" s="137">
        <f t="shared" si="5"/>
        <v>0</v>
      </c>
      <c r="F31" s="139">
        <f t="shared" si="2"/>
        <v>0</v>
      </c>
      <c r="G31" s="140">
        <f t="shared" si="3"/>
        <v>0</v>
      </c>
      <c r="H31" s="141">
        <f t="shared" si="4"/>
        <v>0</v>
      </c>
      <c r="I31" s="140">
        <f t="shared" si="6"/>
        <v>0</v>
      </c>
      <c r="J31" s="142"/>
    </row>
    <row r="32" spans="1:16381" x14ac:dyDescent="0.25">
      <c r="A32" s="128" t="s">
        <v>115</v>
      </c>
      <c r="B32" s="128"/>
      <c r="C32" s="137">
        <f>J21</f>
        <v>16666.666666666668</v>
      </c>
      <c r="D32" s="138">
        <v>0</v>
      </c>
      <c r="E32" s="137">
        <f t="shared" si="5"/>
        <v>0</v>
      </c>
      <c r="F32" s="139">
        <f t="shared" si="2"/>
        <v>0</v>
      </c>
      <c r="G32" s="140">
        <f t="shared" si="3"/>
        <v>0</v>
      </c>
      <c r="H32" s="141">
        <f t="shared" si="4"/>
        <v>0</v>
      </c>
      <c r="I32" s="140">
        <f t="shared" si="6"/>
        <v>0</v>
      </c>
      <c r="J32" s="142"/>
    </row>
    <row r="33" spans="1:16381" s="126" customFormat="1" x14ac:dyDescent="0.25">
      <c r="A33" s="128" t="s">
        <v>116</v>
      </c>
      <c r="B33" s="128"/>
      <c r="C33" s="137">
        <f>J21</f>
        <v>16666.666666666668</v>
      </c>
      <c r="D33" s="138">
        <v>0</v>
      </c>
      <c r="E33" s="137">
        <f t="shared" si="5"/>
        <v>0</v>
      </c>
      <c r="F33" s="139">
        <f t="shared" si="2"/>
        <v>0</v>
      </c>
      <c r="G33" s="140">
        <f t="shared" si="3"/>
        <v>0</v>
      </c>
      <c r="H33" s="141">
        <f t="shared" si="4"/>
        <v>0</v>
      </c>
      <c r="I33" s="140">
        <f t="shared" si="6"/>
        <v>0</v>
      </c>
      <c r="J33" s="142"/>
    </row>
    <row r="34" spans="1:16381" x14ac:dyDescent="0.25">
      <c r="A34" s="128" t="s">
        <v>117</v>
      </c>
      <c r="B34" s="128"/>
      <c r="C34" s="137">
        <f>J21</f>
        <v>16666.666666666668</v>
      </c>
      <c r="D34" s="138">
        <v>0</v>
      </c>
      <c r="E34" s="137">
        <f t="shared" si="5"/>
        <v>0</v>
      </c>
      <c r="F34" s="139">
        <f t="shared" si="2"/>
        <v>0</v>
      </c>
      <c r="G34" s="140">
        <f t="shared" si="3"/>
        <v>0</v>
      </c>
      <c r="H34" s="141">
        <f t="shared" si="4"/>
        <v>0</v>
      </c>
      <c r="I34" s="140">
        <f t="shared" si="6"/>
        <v>0</v>
      </c>
      <c r="J34" s="142"/>
    </row>
    <row r="35" spans="1:16381" x14ac:dyDescent="0.25">
      <c r="A35" s="128" t="s">
        <v>118</v>
      </c>
      <c r="B35" s="128"/>
      <c r="C35" s="137">
        <f>J21</f>
        <v>16666.666666666668</v>
      </c>
      <c r="D35" s="138">
        <v>0</v>
      </c>
      <c r="E35" s="137">
        <f t="shared" si="5"/>
        <v>0</v>
      </c>
      <c r="F35" s="139">
        <f t="shared" si="2"/>
        <v>0</v>
      </c>
      <c r="G35" s="140">
        <f t="shared" si="3"/>
        <v>0</v>
      </c>
      <c r="H35" s="141">
        <f t="shared" si="4"/>
        <v>0</v>
      </c>
      <c r="I35" s="140">
        <f t="shared" si="6"/>
        <v>0</v>
      </c>
      <c r="J35" s="142"/>
    </row>
    <row r="36" spans="1:16381" x14ac:dyDescent="0.25">
      <c r="A36" s="128" t="s">
        <v>119</v>
      </c>
      <c r="B36" s="128"/>
      <c r="C36" s="137">
        <f>J21</f>
        <v>16666.666666666668</v>
      </c>
      <c r="D36" s="138">
        <v>0</v>
      </c>
      <c r="E36" s="137">
        <f t="shared" si="5"/>
        <v>0</v>
      </c>
      <c r="F36" s="139">
        <f t="shared" si="2"/>
        <v>0</v>
      </c>
      <c r="G36" s="140">
        <f t="shared" si="3"/>
        <v>0</v>
      </c>
      <c r="H36" s="141">
        <f t="shared" si="4"/>
        <v>0</v>
      </c>
      <c r="I36" s="140">
        <f t="shared" si="6"/>
        <v>0</v>
      </c>
      <c r="J36" s="142"/>
    </row>
    <row r="37" spans="1:16381" x14ac:dyDescent="0.25">
      <c r="A37" s="128" t="s">
        <v>120</v>
      </c>
      <c r="B37" s="128"/>
      <c r="C37" s="137">
        <f>J21</f>
        <v>16666.666666666668</v>
      </c>
      <c r="D37" s="138">
        <v>0</v>
      </c>
      <c r="E37" s="137">
        <f t="shared" si="5"/>
        <v>0</v>
      </c>
      <c r="F37" s="139">
        <f t="shared" si="2"/>
        <v>0</v>
      </c>
      <c r="G37" s="140">
        <f t="shared" si="3"/>
        <v>0</v>
      </c>
      <c r="H37" s="141">
        <f t="shared" si="4"/>
        <v>0</v>
      </c>
      <c r="I37" s="140">
        <f t="shared" si="6"/>
        <v>0</v>
      </c>
      <c r="J37" s="142"/>
    </row>
    <row r="38" spans="1:16381" x14ac:dyDescent="0.25">
      <c r="A38" s="232" t="s">
        <v>295</v>
      </c>
      <c r="B38" s="233"/>
      <c r="C38" s="234"/>
      <c r="D38" s="235"/>
      <c r="E38" s="234"/>
      <c r="F38" s="236"/>
      <c r="G38" s="237"/>
      <c r="H38" s="238">
        <f>SUM(H26:H37)</f>
        <v>72.916666666669698</v>
      </c>
      <c r="I38" s="237"/>
      <c r="J38" s="142"/>
    </row>
    <row r="39" spans="1:16381" x14ac:dyDescent="0.25">
      <c r="I39" s="142"/>
      <c r="J39"/>
    </row>
    <row r="40" spans="1:16381" s="117" customFormat="1" ht="48.75" x14ac:dyDescent="0.25">
      <c r="A40" s="231" t="s">
        <v>296</v>
      </c>
      <c r="B40" s="131" t="s">
        <v>101</v>
      </c>
      <c r="C40" s="132" t="s">
        <v>102</v>
      </c>
      <c r="D40" s="132" t="s">
        <v>103</v>
      </c>
      <c r="E40" s="132" t="s">
        <v>104</v>
      </c>
      <c r="F40" s="133" t="s">
        <v>105</v>
      </c>
      <c r="G40" s="134" t="s">
        <v>106</v>
      </c>
      <c r="H40" s="135" t="s">
        <v>107</v>
      </c>
      <c r="I40" s="136" t="s">
        <v>108</v>
      </c>
      <c r="J40" s="13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row>
    <row r="41" spans="1:16381" x14ac:dyDescent="0.25">
      <c r="A41" s="128" t="s">
        <v>109</v>
      </c>
      <c r="B41" s="128"/>
      <c r="C41" s="137">
        <f>J22</f>
        <v>20833.333333333332</v>
      </c>
      <c r="D41" s="138">
        <v>1</v>
      </c>
      <c r="E41" s="137">
        <f>+C41*D41</f>
        <v>20833.333333333332</v>
      </c>
      <c r="F41" s="139">
        <f t="shared" ref="F41:F52" si="7">+$E$17*D41</f>
        <v>16608.333333333332</v>
      </c>
      <c r="G41" s="140">
        <f t="shared" ref="G41:G52" si="8">+F41/C41</f>
        <v>0.79720000000000002</v>
      </c>
      <c r="H41" s="141">
        <f t="shared" ref="H41:H52" si="9">+E41-F41</f>
        <v>4225</v>
      </c>
      <c r="I41" s="140">
        <f>+H41/C41</f>
        <v>0.20280000000000001</v>
      </c>
      <c r="J41" s="142"/>
    </row>
    <row r="42" spans="1:16381" x14ac:dyDescent="0.25">
      <c r="A42" s="128" t="s">
        <v>110</v>
      </c>
      <c r="B42" s="128"/>
      <c r="C42" s="137">
        <f>J22</f>
        <v>20833.333333333332</v>
      </c>
      <c r="D42" s="138">
        <v>0</v>
      </c>
      <c r="E42" s="137">
        <f t="shared" ref="E42:E52" si="10">+C42*D42</f>
        <v>0</v>
      </c>
      <c r="F42" s="139">
        <f t="shared" si="7"/>
        <v>0</v>
      </c>
      <c r="G42" s="140">
        <f t="shared" si="8"/>
        <v>0</v>
      </c>
      <c r="H42" s="141">
        <f t="shared" si="9"/>
        <v>0</v>
      </c>
      <c r="I42" s="140">
        <f t="shared" ref="I42:I52" si="11">+H42/C42</f>
        <v>0</v>
      </c>
      <c r="J42" s="142"/>
    </row>
    <row r="43" spans="1:16381" x14ac:dyDescent="0.25">
      <c r="A43" s="128" t="s">
        <v>111</v>
      </c>
      <c r="B43" s="128"/>
      <c r="C43" s="137">
        <f>J22</f>
        <v>20833.333333333332</v>
      </c>
      <c r="D43" s="138">
        <v>0</v>
      </c>
      <c r="E43" s="137">
        <f t="shared" si="10"/>
        <v>0</v>
      </c>
      <c r="F43" s="139">
        <f t="shared" si="7"/>
        <v>0</v>
      </c>
      <c r="G43" s="140">
        <f t="shared" si="8"/>
        <v>0</v>
      </c>
      <c r="H43" s="141">
        <f t="shared" si="9"/>
        <v>0</v>
      </c>
      <c r="I43" s="140">
        <f t="shared" si="11"/>
        <v>0</v>
      </c>
      <c r="J43" s="142"/>
    </row>
    <row r="44" spans="1:16381" x14ac:dyDescent="0.25">
      <c r="A44" s="128" t="s">
        <v>112</v>
      </c>
      <c r="B44" s="128"/>
      <c r="C44" s="239">
        <f>J22</f>
        <v>20833.333333333332</v>
      </c>
      <c r="D44" s="138">
        <v>0</v>
      </c>
      <c r="E44" s="137">
        <f t="shared" si="10"/>
        <v>0</v>
      </c>
      <c r="F44" s="139">
        <f t="shared" si="7"/>
        <v>0</v>
      </c>
      <c r="G44" s="140">
        <f t="shared" si="8"/>
        <v>0</v>
      </c>
      <c r="H44" s="141">
        <f t="shared" si="9"/>
        <v>0</v>
      </c>
      <c r="I44" s="140">
        <f t="shared" si="11"/>
        <v>0</v>
      </c>
      <c r="J44" s="142"/>
    </row>
    <row r="45" spans="1:16381" x14ac:dyDescent="0.25">
      <c r="A45" s="128" t="s">
        <v>113</v>
      </c>
      <c r="B45" s="128"/>
      <c r="C45" s="137">
        <f>J22</f>
        <v>20833.333333333332</v>
      </c>
      <c r="D45" s="138">
        <v>0</v>
      </c>
      <c r="E45" s="137">
        <f t="shared" si="10"/>
        <v>0</v>
      </c>
      <c r="F45" s="139">
        <f t="shared" si="7"/>
        <v>0</v>
      </c>
      <c r="G45" s="140">
        <f t="shared" si="8"/>
        <v>0</v>
      </c>
      <c r="H45" s="141">
        <f t="shared" si="9"/>
        <v>0</v>
      </c>
      <c r="I45" s="140">
        <f t="shared" si="11"/>
        <v>0</v>
      </c>
      <c r="J45" s="142"/>
    </row>
    <row r="46" spans="1:16381" x14ac:dyDescent="0.25">
      <c r="A46" s="128" t="s">
        <v>114</v>
      </c>
      <c r="B46" s="128"/>
      <c r="C46" s="137">
        <f>J22</f>
        <v>20833.333333333332</v>
      </c>
      <c r="D46" s="138">
        <v>0</v>
      </c>
      <c r="E46" s="137">
        <f t="shared" si="10"/>
        <v>0</v>
      </c>
      <c r="F46" s="139">
        <f t="shared" si="7"/>
        <v>0</v>
      </c>
      <c r="G46" s="140">
        <f t="shared" si="8"/>
        <v>0</v>
      </c>
      <c r="H46" s="141">
        <f t="shared" si="9"/>
        <v>0</v>
      </c>
      <c r="I46" s="140">
        <f t="shared" si="11"/>
        <v>0</v>
      </c>
      <c r="J46" s="142"/>
    </row>
    <row r="47" spans="1:16381" x14ac:dyDescent="0.25">
      <c r="A47" s="128" t="s">
        <v>115</v>
      </c>
      <c r="B47" s="128"/>
      <c r="C47" s="137">
        <f>J22</f>
        <v>20833.333333333332</v>
      </c>
      <c r="D47" s="138">
        <v>0</v>
      </c>
      <c r="E47" s="137">
        <f t="shared" si="10"/>
        <v>0</v>
      </c>
      <c r="F47" s="139">
        <f t="shared" si="7"/>
        <v>0</v>
      </c>
      <c r="G47" s="140">
        <f t="shared" si="8"/>
        <v>0</v>
      </c>
      <c r="H47" s="141">
        <f t="shared" si="9"/>
        <v>0</v>
      </c>
      <c r="I47" s="140">
        <f t="shared" si="11"/>
        <v>0</v>
      </c>
      <c r="J47" s="142"/>
    </row>
    <row r="48" spans="1:16381" s="126" customFormat="1" x14ac:dyDescent="0.25">
      <c r="A48" s="128" t="s">
        <v>116</v>
      </c>
      <c r="B48" s="128"/>
      <c r="C48" s="137">
        <f>J22</f>
        <v>20833.333333333332</v>
      </c>
      <c r="D48" s="138">
        <v>0</v>
      </c>
      <c r="E48" s="137">
        <f t="shared" si="10"/>
        <v>0</v>
      </c>
      <c r="F48" s="139">
        <f t="shared" si="7"/>
        <v>0</v>
      </c>
      <c r="G48" s="140">
        <f t="shared" si="8"/>
        <v>0</v>
      </c>
      <c r="H48" s="141">
        <f t="shared" si="9"/>
        <v>0</v>
      </c>
      <c r="I48" s="140">
        <f t="shared" si="11"/>
        <v>0</v>
      </c>
      <c r="J48" s="142"/>
    </row>
    <row r="49" spans="1:16381" x14ac:dyDescent="0.25">
      <c r="A49" s="128" t="s">
        <v>117</v>
      </c>
      <c r="B49" s="128"/>
      <c r="C49" s="137">
        <f>J22</f>
        <v>20833.333333333332</v>
      </c>
      <c r="D49" s="138">
        <v>0</v>
      </c>
      <c r="E49" s="137">
        <f t="shared" si="10"/>
        <v>0</v>
      </c>
      <c r="F49" s="139">
        <f t="shared" si="7"/>
        <v>0</v>
      </c>
      <c r="G49" s="140">
        <f t="shared" si="8"/>
        <v>0</v>
      </c>
      <c r="H49" s="141">
        <f t="shared" si="9"/>
        <v>0</v>
      </c>
      <c r="I49" s="140">
        <f t="shared" si="11"/>
        <v>0</v>
      </c>
      <c r="J49" s="142"/>
    </row>
    <row r="50" spans="1:16381" x14ac:dyDescent="0.25">
      <c r="A50" s="128" t="s">
        <v>118</v>
      </c>
      <c r="B50" s="128"/>
      <c r="C50" s="137">
        <f>J22</f>
        <v>20833.333333333332</v>
      </c>
      <c r="D50" s="138">
        <v>0</v>
      </c>
      <c r="E50" s="137">
        <f t="shared" si="10"/>
        <v>0</v>
      </c>
      <c r="F50" s="139">
        <f t="shared" si="7"/>
        <v>0</v>
      </c>
      <c r="G50" s="140">
        <f t="shared" si="8"/>
        <v>0</v>
      </c>
      <c r="H50" s="141">
        <f t="shared" si="9"/>
        <v>0</v>
      </c>
      <c r="I50" s="140">
        <f t="shared" si="11"/>
        <v>0</v>
      </c>
      <c r="J50" s="142"/>
    </row>
    <row r="51" spans="1:16381" x14ac:dyDescent="0.25">
      <c r="A51" s="128" t="s">
        <v>119</v>
      </c>
      <c r="B51" s="128"/>
      <c r="C51" s="137">
        <f>J22</f>
        <v>20833.333333333332</v>
      </c>
      <c r="D51" s="138">
        <v>0</v>
      </c>
      <c r="E51" s="137">
        <f t="shared" si="10"/>
        <v>0</v>
      </c>
      <c r="F51" s="139">
        <f t="shared" si="7"/>
        <v>0</v>
      </c>
      <c r="G51" s="140">
        <f t="shared" si="8"/>
        <v>0</v>
      </c>
      <c r="H51" s="141">
        <f t="shared" si="9"/>
        <v>0</v>
      </c>
      <c r="I51" s="140">
        <f t="shared" si="11"/>
        <v>0</v>
      </c>
      <c r="J51" s="142"/>
    </row>
    <row r="52" spans="1:16381" x14ac:dyDescent="0.25">
      <c r="A52" s="128" t="s">
        <v>120</v>
      </c>
      <c r="B52" s="128"/>
      <c r="C52" s="137">
        <f>J22</f>
        <v>20833.333333333332</v>
      </c>
      <c r="D52" s="138">
        <v>0</v>
      </c>
      <c r="E52" s="137">
        <f t="shared" si="10"/>
        <v>0</v>
      </c>
      <c r="F52" s="139">
        <f t="shared" si="7"/>
        <v>0</v>
      </c>
      <c r="G52" s="140">
        <f t="shared" si="8"/>
        <v>0</v>
      </c>
      <c r="H52" s="141">
        <f t="shared" si="9"/>
        <v>0</v>
      </c>
      <c r="I52" s="140">
        <f t="shared" si="11"/>
        <v>0</v>
      </c>
      <c r="J52" s="142"/>
    </row>
    <row r="53" spans="1:16381" x14ac:dyDescent="0.25">
      <c r="A53" s="232" t="s">
        <v>295</v>
      </c>
      <c r="B53" s="233"/>
      <c r="C53" s="234"/>
      <c r="D53" s="235"/>
      <c r="E53" s="234"/>
      <c r="F53" s="236"/>
      <c r="G53" s="237"/>
      <c r="H53" s="238">
        <f>SUM(H41:H52)</f>
        <v>4225</v>
      </c>
      <c r="I53" s="237"/>
      <c r="J53" s="142"/>
    </row>
    <row r="54" spans="1:16381" x14ac:dyDescent="0.25">
      <c r="I54" s="142"/>
      <c r="J54"/>
    </row>
    <row r="55" spans="1:16381" s="117" customFormat="1" ht="48.75" x14ac:dyDescent="0.25">
      <c r="A55" s="231" t="s">
        <v>297</v>
      </c>
      <c r="B55" s="131" t="s">
        <v>101</v>
      </c>
      <c r="C55" s="132" t="s">
        <v>102</v>
      </c>
      <c r="D55" s="132" t="s">
        <v>103</v>
      </c>
      <c r="E55" s="132" t="s">
        <v>104</v>
      </c>
      <c r="F55" s="133" t="s">
        <v>105</v>
      </c>
      <c r="G55" s="134" t="s">
        <v>106</v>
      </c>
      <c r="H55" s="135" t="s">
        <v>107</v>
      </c>
      <c r="I55" s="136" t="s">
        <v>108</v>
      </c>
      <c r="J55" s="130"/>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row>
    <row r="56" spans="1:16381" x14ac:dyDescent="0.25">
      <c r="A56" s="128" t="s">
        <v>109</v>
      </c>
      <c r="B56" s="128"/>
      <c r="C56" s="137">
        <f>J23</f>
        <v>17083.333333333332</v>
      </c>
      <c r="D56" s="138">
        <v>1</v>
      </c>
      <c r="E56" s="137">
        <f>+C56*D56</f>
        <v>17083.333333333332</v>
      </c>
      <c r="F56" s="139">
        <f t="shared" ref="F56:F67" si="12">+$E$17*D56</f>
        <v>16608.333333333332</v>
      </c>
      <c r="G56" s="140">
        <f t="shared" ref="G56:G67" si="13">+F56/C56</f>
        <v>0.97219512195121949</v>
      </c>
      <c r="H56" s="141">
        <f t="shared" ref="H56:H67" si="14">+E56-F56</f>
        <v>475</v>
      </c>
      <c r="I56" s="140">
        <f>+H56/C56</f>
        <v>2.7804878048780488E-2</v>
      </c>
      <c r="J56" s="142"/>
    </row>
    <row r="57" spans="1:16381" x14ac:dyDescent="0.25">
      <c r="A57" s="128" t="s">
        <v>110</v>
      </c>
      <c r="B57" s="128"/>
      <c r="C57" s="137">
        <f>J23</f>
        <v>17083.333333333332</v>
      </c>
      <c r="D57" s="138">
        <v>0</v>
      </c>
      <c r="E57" s="137">
        <f t="shared" ref="E57:E67" si="15">+C57*D57</f>
        <v>0</v>
      </c>
      <c r="F57" s="139">
        <f t="shared" si="12"/>
        <v>0</v>
      </c>
      <c r="G57" s="140">
        <f t="shared" si="13"/>
        <v>0</v>
      </c>
      <c r="H57" s="141">
        <f t="shared" si="14"/>
        <v>0</v>
      </c>
      <c r="I57" s="140">
        <f t="shared" ref="I57:I67" si="16">+H57/C57</f>
        <v>0</v>
      </c>
      <c r="J57" s="142"/>
    </row>
    <row r="58" spans="1:16381" x14ac:dyDescent="0.25">
      <c r="A58" s="128" t="s">
        <v>111</v>
      </c>
      <c r="B58" s="128"/>
      <c r="C58" s="137">
        <f>J23</f>
        <v>17083.333333333332</v>
      </c>
      <c r="D58" s="138">
        <v>0</v>
      </c>
      <c r="E58" s="137">
        <f t="shared" si="15"/>
        <v>0</v>
      </c>
      <c r="F58" s="139">
        <f t="shared" si="12"/>
        <v>0</v>
      </c>
      <c r="G58" s="140">
        <f t="shared" si="13"/>
        <v>0</v>
      </c>
      <c r="H58" s="141">
        <f t="shared" si="14"/>
        <v>0</v>
      </c>
      <c r="I58" s="140">
        <f t="shared" si="16"/>
        <v>0</v>
      </c>
      <c r="J58" s="142"/>
    </row>
    <row r="59" spans="1:16381" x14ac:dyDescent="0.25">
      <c r="A59" s="128" t="s">
        <v>112</v>
      </c>
      <c r="B59" s="128"/>
      <c r="C59" s="137">
        <f>J23</f>
        <v>17083.333333333332</v>
      </c>
      <c r="D59" s="138">
        <v>0</v>
      </c>
      <c r="E59" s="137">
        <f t="shared" si="15"/>
        <v>0</v>
      </c>
      <c r="F59" s="139">
        <f t="shared" si="12"/>
        <v>0</v>
      </c>
      <c r="G59" s="140">
        <f t="shared" si="13"/>
        <v>0</v>
      </c>
      <c r="H59" s="141">
        <f t="shared" si="14"/>
        <v>0</v>
      </c>
      <c r="I59" s="140">
        <f t="shared" si="16"/>
        <v>0</v>
      </c>
      <c r="J59" s="142"/>
    </row>
    <row r="60" spans="1:16381" x14ac:dyDescent="0.25">
      <c r="A60" s="128" t="s">
        <v>113</v>
      </c>
      <c r="B60" s="128"/>
      <c r="C60" s="137">
        <f>J23</f>
        <v>17083.333333333332</v>
      </c>
      <c r="D60" s="138">
        <v>0</v>
      </c>
      <c r="E60" s="137">
        <f t="shared" si="15"/>
        <v>0</v>
      </c>
      <c r="F60" s="139">
        <f t="shared" si="12"/>
        <v>0</v>
      </c>
      <c r="G60" s="140">
        <f t="shared" si="13"/>
        <v>0</v>
      </c>
      <c r="H60" s="141">
        <f t="shared" si="14"/>
        <v>0</v>
      </c>
      <c r="I60" s="140">
        <f t="shared" si="16"/>
        <v>0</v>
      </c>
      <c r="J60" s="142"/>
    </row>
    <row r="61" spans="1:16381" x14ac:dyDescent="0.25">
      <c r="A61" s="128" t="s">
        <v>114</v>
      </c>
      <c r="B61" s="128"/>
      <c r="C61" s="137">
        <f>J23</f>
        <v>17083.333333333332</v>
      </c>
      <c r="D61" s="138">
        <v>0</v>
      </c>
      <c r="E61" s="137">
        <f t="shared" si="15"/>
        <v>0</v>
      </c>
      <c r="F61" s="139">
        <f t="shared" si="12"/>
        <v>0</v>
      </c>
      <c r="G61" s="140">
        <f t="shared" si="13"/>
        <v>0</v>
      </c>
      <c r="H61" s="141">
        <f t="shared" si="14"/>
        <v>0</v>
      </c>
      <c r="I61" s="140">
        <f t="shared" si="16"/>
        <v>0</v>
      </c>
      <c r="J61" s="142"/>
    </row>
    <row r="62" spans="1:16381" x14ac:dyDescent="0.25">
      <c r="A62" s="128" t="s">
        <v>115</v>
      </c>
      <c r="B62" s="128"/>
      <c r="C62" s="137">
        <f>J23</f>
        <v>17083.333333333332</v>
      </c>
      <c r="D62" s="138">
        <v>0</v>
      </c>
      <c r="E62" s="137">
        <f t="shared" si="15"/>
        <v>0</v>
      </c>
      <c r="F62" s="139">
        <f t="shared" si="12"/>
        <v>0</v>
      </c>
      <c r="G62" s="140">
        <f t="shared" si="13"/>
        <v>0</v>
      </c>
      <c r="H62" s="141">
        <f t="shared" si="14"/>
        <v>0</v>
      </c>
      <c r="I62" s="140">
        <f t="shared" si="16"/>
        <v>0</v>
      </c>
      <c r="J62" s="142"/>
    </row>
    <row r="63" spans="1:16381" s="126" customFormat="1" x14ac:dyDescent="0.25">
      <c r="A63" s="128" t="s">
        <v>116</v>
      </c>
      <c r="B63" s="128"/>
      <c r="C63" s="137">
        <f>J23</f>
        <v>17083.333333333332</v>
      </c>
      <c r="D63" s="138">
        <v>0</v>
      </c>
      <c r="E63" s="137">
        <f t="shared" si="15"/>
        <v>0</v>
      </c>
      <c r="F63" s="139">
        <f t="shared" si="12"/>
        <v>0</v>
      </c>
      <c r="G63" s="140">
        <f t="shared" si="13"/>
        <v>0</v>
      </c>
      <c r="H63" s="141">
        <f t="shared" si="14"/>
        <v>0</v>
      </c>
      <c r="I63" s="140">
        <f t="shared" si="16"/>
        <v>0</v>
      </c>
      <c r="J63" s="142"/>
    </row>
    <row r="64" spans="1:16381" x14ac:dyDescent="0.25">
      <c r="A64" s="128" t="s">
        <v>117</v>
      </c>
      <c r="B64" s="128"/>
      <c r="C64" s="137">
        <f>J23</f>
        <v>17083.333333333332</v>
      </c>
      <c r="D64" s="138">
        <v>0</v>
      </c>
      <c r="E64" s="137">
        <f t="shared" si="15"/>
        <v>0</v>
      </c>
      <c r="F64" s="139">
        <f t="shared" si="12"/>
        <v>0</v>
      </c>
      <c r="G64" s="140">
        <f t="shared" si="13"/>
        <v>0</v>
      </c>
      <c r="H64" s="141">
        <f t="shared" si="14"/>
        <v>0</v>
      </c>
      <c r="I64" s="140">
        <f t="shared" si="16"/>
        <v>0</v>
      </c>
      <c r="J64" s="142"/>
    </row>
    <row r="65" spans="1:10" x14ac:dyDescent="0.25">
      <c r="A65" s="128" t="s">
        <v>118</v>
      </c>
      <c r="B65" s="128"/>
      <c r="C65" s="137">
        <f>J23</f>
        <v>17083.333333333332</v>
      </c>
      <c r="D65" s="138">
        <v>0</v>
      </c>
      <c r="E65" s="137">
        <f t="shared" si="15"/>
        <v>0</v>
      </c>
      <c r="F65" s="139">
        <f t="shared" si="12"/>
        <v>0</v>
      </c>
      <c r="G65" s="140">
        <f t="shared" si="13"/>
        <v>0</v>
      </c>
      <c r="H65" s="141">
        <f t="shared" si="14"/>
        <v>0</v>
      </c>
      <c r="I65" s="140">
        <f t="shared" si="16"/>
        <v>0</v>
      </c>
      <c r="J65" s="142"/>
    </row>
    <row r="66" spans="1:10" x14ac:dyDescent="0.25">
      <c r="A66" s="128" t="s">
        <v>119</v>
      </c>
      <c r="B66" s="128"/>
      <c r="C66" s="137">
        <f>J23</f>
        <v>17083.333333333332</v>
      </c>
      <c r="D66" s="138">
        <v>0</v>
      </c>
      <c r="E66" s="137">
        <f t="shared" si="15"/>
        <v>0</v>
      </c>
      <c r="F66" s="139">
        <f t="shared" si="12"/>
        <v>0</v>
      </c>
      <c r="G66" s="140">
        <f t="shared" si="13"/>
        <v>0</v>
      </c>
      <c r="H66" s="141">
        <f t="shared" si="14"/>
        <v>0</v>
      </c>
      <c r="I66" s="140">
        <f t="shared" si="16"/>
        <v>0</v>
      </c>
      <c r="J66" s="142"/>
    </row>
    <row r="67" spans="1:10" x14ac:dyDescent="0.25">
      <c r="A67" s="128" t="s">
        <v>120</v>
      </c>
      <c r="B67" s="128"/>
      <c r="C67" s="137">
        <f>J23</f>
        <v>17083.333333333332</v>
      </c>
      <c r="D67" s="138">
        <v>0</v>
      </c>
      <c r="E67" s="137">
        <f t="shared" si="15"/>
        <v>0</v>
      </c>
      <c r="F67" s="139">
        <f t="shared" si="12"/>
        <v>0</v>
      </c>
      <c r="G67" s="140">
        <f t="shared" si="13"/>
        <v>0</v>
      </c>
      <c r="H67" s="141">
        <f t="shared" si="14"/>
        <v>0</v>
      </c>
      <c r="I67" s="140">
        <f t="shared" si="16"/>
        <v>0</v>
      </c>
      <c r="J67" s="142"/>
    </row>
    <row r="68" spans="1:10" x14ac:dyDescent="0.25">
      <c r="A68" s="232" t="s">
        <v>295</v>
      </c>
      <c r="B68" s="233"/>
      <c r="C68" s="234"/>
      <c r="D68" s="235"/>
      <c r="E68" s="234"/>
      <c r="F68" s="236"/>
      <c r="G68" s="237"/>
      <c r="H68" s="238">
        <f>SUM(H56:H67)</f>
        <v>475</v>
      </c>
      <c r="I68" s="237"/>
      <c r="J68" s="142"/>
    </row>
    <row r="69" spans="1:10" ht="15.75" thickBot="1" x14ac:dyDescent="0.3">
      <c r="I69" s="142"/>
      <c r="J69"/>
    </row>
    <row r="70" spans="1:10" ht="15.75" thickBot="1" x14ac:dyDescent="0.3">
      <c r="E70" s="143"/>
      <c r="F70" s="144"/>
      <c r="G70" s="144"/>
      <c r="H70" s="145">
        <f>H38+H53+H68</f>
        <v>4772.9166666666697</v>
      </c>
      <c r="I70" s="142"/>
      <c r="J70"/>
    </row>
    <row r="71" spans="1:10" x14ac:dyDescent="0.25">
      <c r="E71" s="146"/>
      <c r="F71" s="147" t="s">
        <v>121</v>
      </c>
      <c r="G71" s="148"/>
      <c r="H71" s="149"/>
      <c r="I71" s="142"/>
      <c r="J71" s="142"/>
    </row>
    <row r="72" spans="1:10" s="71" customFormat="1" x14ac:dyDescent="0.25">
      <c r="A72"/>
      <c r="B72"/>
      <c r="C72"/>
      <c r="D72"/>
      <c r="E72" s="146"/>
      <c r="F72" s="150"/>
      <c r="G72" s="151"/>
      <c r="H72" s="152">
        <f>H70-H71</f>
        <v>4772.9166666666697</v>
      </c>
      <c r="I72" s="153"/>
      <c r="J72" s="142"/>
    </row>
    <row r="73" spans="1:10" x14ac:dyDescent="0.25">
      <c r="F73" s="154"/>
      <c r="G73" s="155"/>
      <c r="H73" s="156">
        <f>H72/H70</f>
        <v>1</v>
      </c>
      <c r="I73" s="142"/>
      <c r="J73" s="142"/>
    </row>
    <row r="74" spans="1:10" x14ac:dyDescent="0.25">
      <c r="F74" s="154"/>
      <c r="G74" s="155"/>
      <c r="H74" s="157" t="str">
        <f>IF(H73&gt;0%,"Not Met", IF(H73 &lt; -1%, "Too Much", "OK"))</f>
        <v>Not Met</v>
      </c>
      <c r="I74" s="142"/>
      <c r="J74" s="142"/>
    </row>
    <row r="75" spans="1:10" s="71" customFormat="1" ht="15.75" thickBot="1" x14ac:dyDescent="0.3">
      <c r="A75"/>
      <c r="B75"/>
      <c r="C75"/>
      <c r="D75"/>
      <c r="E75"/>
      <c r="F75" s="158"/>
      <c r="G75" s="159"/>
      <c r="H75" s="160"/>
      <c r="I75" s="153"/>
      <c r="J75" s="142"/>
    </row>
    <row r="76" spans="1:10" x14ac:dyDescent="0.25">
      <c r="I76" s="142"/>
      <c r="J76" s="142"/>
    </row>
    <row r="77" spans="1:10" x14ac:dyDescent="0.25">
      <c r="I77" s="142"/>
      <c r="J77" s="142"/>
    </row>
    <row r="78" spans="1:10" x14ac:dyDescent="0.25">
      <c r="I78" s="142"/>
      <c r="J78" s="142"/>
    </row>
    <row r="79" spans="1:10" s="71" customFormat="1" x14ac:dyDescent="0.25">
      <c r="A79"/>
      <c r="B79"/>
      <c r="C79"/>
      <c r="D79"/>
      <c r="E79"/>
      <c r="F79" s="103"/>
      <c r="G79" s="103"/>
      <c r="H79" s="103"/>
      <c r="I79" s="153"/>
      <c r="J79" s="142"/>
    </row>
    <row r="80" spans="1:10" x14ac:dyDescent="0.25">
      <c r="I80" s="142"/>
      <c r="J80" s="142"/>
    </row>
    <row r="81" spans="1:10" s="71" customFormat="1" x14ac:dyDescent="0.25">
      <c r="A81"/>
      <c r="B81"/>
      <c r="C81"/>
      <c r="D81"/>
      <c r="E81"/>
      <c r="F81" s="103"/>
      <c r="G81" s="103"/>
      <c r="H81" s="103"/>
      <c r="I81" s="153"/>
      <c r="J81" s="142"/>
    </row>
    <row r="82" spans="1:10" x14ac:dyDescent="0.25">
      <c r="I82" s="142"/>
      <c r="J82" s="142"/>
    </row>
    <row r="83" spans="1:10" x14ac:dyDescent="0.25">
      <c r="I83" s="142"/>
      <c r="J83" s="142"/>
    </row>
    <row r="84" spans="1:10" s="71" customFormat="1" x14ac:dyDescent="0.25">
      <c r="A84"/>
      <c r="B84"/>
      <c r="C84"/>
      <c r="D84"/>
      <c r="E84"/>
      <c r="F84" s="103"/>
      <c r="G84" s="103"/>
      <c r="H84" s="103"/>
      <c r="I84" s="153"/>
      <c r="J84" s="142"/>
    </row>
    <row r="85" spans="1:10" x14ac:dyDescent="0.25">
      <c r="I85" s="142"/>
      <c r="J85" s="142"/>
    </row>
    <row r="86" spans="1:10" x14ac:dyDescent="0.25">
      <c r="I86" s="142"/>
      <c r="J86" s="142"/>
    </row>
    <row r="87" spans="1:10" x14ac:dyDescent="0.25">
      <c r="I87" s="142"/>
      <c r="J87" s="142"/>
    </row>
    <row r="88" spans="1:10" x14ac:dyDescent="0.25">
      <c r="I88" s="142"/>
      <c r="J88" s="142"/>
    </row>
    <row r="89" spans="1:10" x14ac:dyDescent="0.25">
      <c r="I89" s="142"/>
      <c r="J89" s="142"/>
    </row>
    <row r="90" spans="1:10" x14ac:dyDescent="0.25">
      <c r="I90" s="142"/>
      <c r="J90" s="142"/>
    </row>
    <row r="91" spans="1:10" x14ac:dyDescent="0.25">
      <c r="I91" s="142"/>
      <c r="J91" s="142"/>
    </row>
    <row r="92" spans="1:10" x14ac:dyDescent="0.25">
      <c r="I92" s="142"/>
      <c r="J92" s="142"/>
    </row>
    <row r="93" spans="1:10" x14ac:dyDescent="0.25">
      <c r="I93" s="142"/>
      <c r="J93" s="142"/>
    </row>
    <row r="94" spans="1:10" x14ac:dyDescent="0.25">
      <c r="I94" s="142"/>
      <c r="J94" s="142"/>
    </row>
    <row r="95" spans="1:10" x14ac:dyDescent="0.25">
      <c r="I95" s="142"/>
      <c r="J95" s="142"/>
    </row>
    <row r="96" spans="1:10" x14ac:dyDescent="0.25">
      <c r="I96" s="142"/>
      <c r="J96" s="142"/>
    </row>
    <row r="97" spans="1:10" x14ac:dyDescent="0.25">
      <c r="I97" s="142"/>
      <c r="J97" s="142"/>
    </row>
    <row r="98" spans="1:10" x14ac:dyDescent="0.25">
      <c r="I98" s="142"/>
      <c r="J98" s="142"/>
    </row>
    <row r="99" spans="1:10" x14ac:dyDescent="0.25">
      <c r="I99" s="142"/>
      <c r="J99" s="142"/>
    </row>
    <row r="100" spans="1:10" s="71" customFormat="1" x14ac:dyDescent="0.25">
      <c r="A100"/>
      <c r="B100"/>
      <c r="C100"/>
      <c r="D100"/>
      <c r="E100"/>
      <c r="F100" s="103"/>
      <c r="G100" s="103"/>
      <c r="H100" s="103"/>
      <c r="I100" s="153"/>
      <c r="J100" s="142"/>
    </row>
    <row r="101" spans="1:10" x14ac:dyDescent="0.25">
      <c r="I101" s="142"/>
      <c r="J101" s="142"/>
    </row>
    <row r="102" spans="1:10" x14ac:dyDescent="0.25">
      <c r="I102" s="142"/>
      <c r="J102" s="142"/>
    </row>
    <row r="103" spans="1:10" x14ac:dyDescent="0.25">
      <c r="I103" s="142"/>
      <c r="J103" s="142"/>
    </row>
    <row r="104" spans="1:10" x14ac:dyDescent="0.25">
      <c r="I104" s="142"/>
      <c r="J104" s="142"/>
    </row>
    <row r="105" spans="1:10" x14ac:dyDescent="0.25">
      <c r="I105" s="142"/>
      <c r="J105" s="142"/>
    </row>
    <row r="106" spans="1:10" x14ac:dyDescent="0.25">
      <c r="I106" s="142"/>
      <c r="J106" s="142"/>
    </row>
    <row r="107" spans="1:10" x14ac:dyDescent="0.25">
      <c r="I107" s="142"/>
      <c r="J107" s="142"/>
    </row>
    <row r="108" spans="1:10" x14ac:dyDescent="0.25">
      <c r="I108" s="142"/>
      <c r="J108" s="142"/>
    </row>
    <row r="109" spans="1:10" x14ac:dyDescent="0.25">
      <c r="I109" s="161"/>
      <c r="J109" s="142"/>
    </row>
    <row r="110" spans="1:10" x14ac:dyDescent="0.25">
      <c r="I110" s="161"/>
      <c r="J110" s="142"/>
    </row>
    <row r="111" spans="1:10" x14ac:dyDescent="0.25">
      <c r="I111" s="161"/>
      <c r="J111" s="142"/>
    </row>
    <row r="112" spans="1:10" x14ac:dyDescent="0.25">
      <c r="I112" s="142"/>
      <c r="J112" s="142"/>
    </row>
    <row r="113" spans="1:5" s="103" customFormat="1" x14ac:dyDescent="0.25">
      <c r="A113"/>
      <c r="B113"/>
      <c r="C113"/>
      <c r="D113"/>
      <c r="E113"/>
    </row>
    <row r="114" spans="1:5" s="103" customFormat="1" x14ac:dyDescent="0.25">
      <c r="A114"/>
      <c r="B114"/>
      <c r="C114"/>
      <c r="D114"/>
      <c r="E114"/>
    </row>
    <row r="115" spans="1:5" s="103" customFormat="1" x14ac:dyDescent="0.25">
      <c r="A115"/>
      <c r="B115"/>
      <c r="C115"/>
      <c r="D115"/>
      <c r="E115"/>
    </row>
    <row r="116" spans="1:5" s="103" customFormat="1" x14ac:dyDescent="0.25">
      <c r="A116"/>
      <c r="B116"/>
      <c r="C116"/>
      <c r="D116"/>
      <c r="E116"/>
    </row>
  </sheetData>
  <mergeCells count="12">
    <mergeCell ref="A1:K2"/>
    <mergeCell ref="A3:B3"/>
    <mergeCell ref="A8:B8"/>
    <mergeCell ref="A9:B9"/>
    <mergeCell ref="A10:B10"/>
    <mergeCell ref="A7:B7"/>
    <mergeCell ref="B17:D17"/>
    <mergeCell ref="A11:B11"/>
    <mergeCell ref="A12:B12"/>
    <mergeCell ref="A13:B13"/>
    <mergeCell ref="A14:B14"/>
    <mergeCell ref="A15:B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114"/>
  <sheetViews>
    <sheetView workbookViewId="0">
      <selection activeCell="N13" sqref="N13"/>
    </sheetView>
  </sheetViews>
  <sheetFormatPr defaultRowHeight="15" x14ac:dyDescent="0.25"/>
  <cols>
    <col min="1" max="1" width="11.42578125" customWidth="1"/>
    <col min="2" max="2" width="23.28515625" bestFit="1" customWidth="1"/>
    <col min="3" max="3" width="16" customWidth="1"/>
    <col min="4" max="4" width="13.7109375" bestFit="1" customWidth="1"/>
    <col min="5" max="5" width="16.5703125" customWidth="1"/>
    <col min="6" max="6" width="20.5703125" style="103" bestFit="1" customWidth="1"/>
    <col min="7" max="7" width="14.85546875" style="103" customWidth="1"/>
    <col min="8" max="8" width="11.85546875" style="103" bestFit="1" customWidth="1"/>
    <col min="9" max="9" width="20.5703125" style="103" bestFit="1" customWidth="1"/>
    <col min="10" max="10" width="13.85546875" style="103" customWidth="1"/>
  </cols>
  <sheetData>
    <row r="1" spans="1:11" ht="15" customHeight="1" x14ac:dyDescent="0.25">
      <c r="A1" s="330" t="s">
        <v>71</v>
      </c>
      <c r="B1" s="330"/>
      <c r="C1" s="330"/>
      <c r="D1" s="330"/>
      <c r="E1" s="330"/>
      <c r="F1" s="330"/>
      <c r="G1" s="330"/>
      <c r="H1" s="330"/>
      <c r="I1" s="330"/>
      <c r="J1" s="330"/>
      <c r="K1" s="330"/>
    </row>
    <row r="2" spans="1:11" ht="15" customHeight="1" x14ac:dyDescent="0.25">
      <c r="A2" s="330"/>
      <c r="B2" s="330"/>
      <c r="C2" s="330"/>
      <c r="D2" s="330"/>
      <c r="E2" s="330"/>
      <c r="F2" s="330"/>
      <c r="G2" s="330"/>
      <c r="H2" s="330"/>
      <c r="I2" s="330"/>
      <c r="J2" s="330"/>
      <c r="K2" s="330"/>
    </row>
    <row r="3" spans="1:11" x14ac:dyDescent="0.25">
      <c r="H3" s="162"/>
    </row>
    <row r="4" spans="1:11" x14ac:dyDescent="0.25">
      <c r="A4" s="331" t="s">
        <v>72</v>
      </c>
      <c r="B4" s="331"/>
    </row>
    <row r="5" spans="1:11" x14ac:dyDescent="0.25">
      <c r="C5" t="s">
        <v>73</v>
      </c>
      <c r="D5" s="104">
        <v>300000</v>
      </c>
      <c r="F5" s="228" t="s">
        <v>298</v>
      </c>
      <c r="G5" s="104">
        <v>250000</v>
      </c>
      <c r="I5" s="228" t="s">
        <v>299</v>
      </c>
      <c r="J5" s="104">
        <v>200000</v>
      </c>
    </row>
    <row r="6" spans="1:11" x14ac:dyDescent="0.25">
      <c r="C6" t="s">
        <v>74</v>
      </c>
      <c r="D6" s="106">
        <f>SUM(D5:D5)</f>
        <v>300000</v>
      </c>
      <c r="F6" t="s">
        <v>74</v>
      </c>
      <c r="G6" s="106">
        <f>SUM(G5:G5)</f>
        <v>250000</v>
      </c>
      <c r="I6" t="s">
        <v>74</v>
      </c>
      <c r="J6" s="106">
        <f>SUM(J5:J5)</f>
        <v>200000</v>
      </c>
    </row>
    <row r="7" spans="1:11" x14ac:dyDescent="0.25">
      <c r="D7" s="107"/>
    </row>
    <row r="8" spans="1:11" ht="30" x14ac:dyDescent="0.25">
      <c r="A8" s="333" t="s">
        <v>75</v>
      </c>
      <c r="B8" s="333"/>
      <c r="C8" s="108" t="s">
        <v>76</v>
      </c>
      <c r="D8" s="108" t="s">
        <v>77</v>
      </c>
      <c r="E8" s="109" t="s">
        <v>78</v>
      </c>
      <c r="F8"/>
    </row>
    <row r="9" spans="1:11" x14ac:dyDescent="0.25">
      <c r="A9" s="332" t="s">
        <v>80</v>
      </c>
      <c r="B9" s="332"/>
      <c r="C9" s="106">
        <v>199300</v>
      </c>
      <c r="D9" s="106">
        <f>(C9/12)*9</f>
        <v>149475</v>
      </c>
      <c r="E9" s="106">
        <f>C9/12</f>
        <v>16608.333333333332</v>
      </c>
      <c r="F9"/>
    </row>
    <row r="10" spans="1:11" x14ac:dyDescent="0.25">
      <c r="A10" s="332" t="s">
        <v>81</v>
      </c>
      <c r="B10" s="332"/>
      <c r="C10" s="111">
        <v>181500</v>
      </c>
      <c r="D10" s="111">
        <f t="shared" ref="D10:D15" si="0">E10*9</f>
        <v>136125</v>
      </c>
      <c r="E10" s="111">
        <f>C10/12</f>
        <v>15125</v>
      </c>
      <c r="F10"/>
    </row>
    <row r="11" spans="1:11" x14ac:dyDescent="0.25">
      <c r="A11" s="328" t="s">
        <v>82</v>
      </c>
      <c r="B11" s="329"/>
      <c r="C11" s="111">
        <v>183300</v>
      </c>
      <c r="D11" s="111">
        <f t="shared" si="0"/>
        <v>137475</v>
      </c>
      <c r="E11" s="111">
        <f>C11/12</f>
        <v>15275</v>
      </c>
      <c r="F11"/>
    </row>
    <row r="12" spans="1:11" x14ac:dyDescent="0.25">
      <c r="A12" s="328" t="s">
        <v>83</v>
      </c>
      <c r="B12" s="329"/>
      <c r="C12" s="111">
        <v>185100</v>
      </c>
      <c r="D12" s="111">
        <f t="shared" si="0"/>
        <v>138825</v>
      </c>
      <c r="E12" s="111">
        <f t="shared" ref="E12:E15" si="1">C12/12</f>
        <v>15425</v>
      </c>
      <c r="F12"/>
    </row>
    <row r="13" spans="1:11" x14ac:dyDescent="0.25">
      <c r="A13" s="328" t="s">
        <v>84</v>
      </c>
      <c r="B13" s="329"/>
      <c r="C13" s="111">
        <v>187000</v>
      </c>
      <c r="D13" s="111">
        <f t="shared" si="0"/>
        <v>140250</v>
      </c>
      <c r="E13" s="111">
        <f t="shared" si="1"/>
        <v>15583.333333333334</v>
      </c>
      <c r="F13"/>
    </row>
    <row r="14" spans="1:11" x14ac:dyDescent="0.25">
      <c r="A14" s="328" t="s">
        <v>85</v>
      </c>
      <c r="B14" s="329"/>
      <c r="C14" s="111">
        <v>189600</v>
      </c>
      <c r="D14" s="111">
        <f t="shared" si="0"/>
        <v>142200</v>
      </c>
      <c r="E14" s="111">
        <f t="shared" si="1"/>
        <v>15800</v>
      </c>
      <c r="F14"/>
    </row>
    <row r="15" spans="1:11" x14ac:dyDescent="0.25">
      <c r="A15" s="328" t="s">
        <v>86</v>
      </c>
      <c r="B15" s="329"/>
      <c r="C15" s="111">
        <v>192300</v>
      </c>
      <c r="D15" s="111">
        <f t="shared" si="0"/>
        <v>144225</v>
      </c>
      <c r="E15" s="111">
        <f t="shared" si="1"/>
        <v>16025</v>
      </c>
      <c r="F15"/>
    </row>
    <row r="17" spans="1:16382" s="112" customFormat="1" ht="15.75" x14ac:dyDescent="0.25">
      <c r="A17"/>
      <c r="B17" s="334" t="s">
        <v>300</v>
      </c>
      <c r="C17" s="334"/>
      <c r="D17" s="240" t="s">
        <v>301</v>
      </c>
      <c r="E17" s="104">
        <v>16025</v>
      </c>
      <c r="F17" s="229" t="s">
        <v>302</v>
      </c>
      <c r="G17" s="230"/>
      <c r="H17" s="103"/>
      <c r="I17" s="229" t="s">
        <v>303</v>
      </c>
      <c r="J17" s="230"/>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row>
    <row r="18" spans="1:16382" x14ac:dyDescent="0.25">
      <c r="B18" s="113" t="s">
        <v>87</v>
      </c>
      <c r="C18" s="114"/>
      <c r="D18" s="64"/>
    </row>
    <row r="19" spans="1:16382" x14ac:dyDescent="0.25">
      <c r="C19" s="64"/>
    </row>
    <row r="20" spans="1:16382" ht="45" x14ac:dyDescent="0.25">
      <c r="A20" s="115" t="s">
        <v>88</v>
      </c>
      <c r="B20" s="115" t="s">
        <v>89</v>
      </c>
      <c r="C20" s="115" t="s">
        <v>90</v>
      </c>
      <c r="D20" s="115" t="s">
        <v>91</v>
      </c>
      <c r="E20" s="115" t="s">
        <v>92</v>
      </c>
      <c r="F20" s="115" t="s">
        <v>93</v>
      </c>
      <c r="G20" s="116" t="s">
        <v>94</v>
      </c>
      <c r="H20" s="116" t="s">
        <v>95</v>
      </c>
      <c r="I20" s="115" t="s">
        <v>96</v>
      </c>
      <c r="J20" s="115" t="s">
        <v>97</v>
      </c>
      <c r="K20" s="115" t="s">
        <v>98</v>
      </c>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c r="IW20" s="117"/>
      <c r="IX20" s="117"/>
      <c r="IY20" s="117"/>
      <c r="IZ20" s="117"/>
      <c r="JA20" s="117"/>
      <c r="JB20" s="117"/>
      <c r="JC20" s="117"/>
      <c r="JD20" s="117"/>
      <c r="JE20" s="117"/>
      <c r="JF20" s="117"/>
      <c r="JG20" s="117"/>
      <c r="JH20" s="117"/>
      <c r="JI20" s="117"/>
      <c r="JJ20" s="117"/>
      <c r="JK20" s="117"/>
      <c r="JL20" s="117"/>
      <c r="JM20" s="117"/>
      <c r="JN20" s="117"/>
      <c r="JO20" s="117"/>
      <c r="JP20" s="117"/>
      <c r="JQ20" s="117"/>
      <c r="JR20" s="117"/>
      <c r="JS20" s="117"/>
      <c r="JT20" s="117"/>
      <c r="JU20" s="117"/>
      <c r="JV20" s="117"/>
      <c r="JW20" s="117"/>
      <c r="JX20" s="117"/>
      <c r="JY20" s="117"/>
      <c r="JZ20" s="117"/>
      <c r="KA20" s="117"/>
      <c r="KB20" s="117"/>
      <c r="KC20" s="117"/>
      <c r="KD20" s="117"/>
      <c r="KE20" s="117"/>
      <c r="KF20" s="117"/>
      <c r="KG20" s="117"/>
      <c r="KH20" s="117"/>
      <c r="KI20" s="117"/>
      <c r="KJ20" s="117"/>
      <c r="KK20" s="117"/>
      <c r="KL20" s="117"/>
      <c r="KM20" s="117"/>
      <c r="KN20" s="117"/>
      <c r="KO20" s="117"/>
      <c r="KP20" s="117"/>
      <c r="KQ20" s="117"/>
      <c r="KR20" s="117"/>
      <c r="KS20" s="117"/>
      <c r="KT20" s="117"/>
      <c r="KU20" s="117"/>
      <c r="KV20" s="117"/>
      <c r="KW20" s="117"/>
      <c r="KX20" s="117"/>
      <c r="KY20" s="117"/>
      <c r="KZ20" s="117"/>
      <c r="LA20" s="117"/>
      <c r="LB20" s="117"/>
      <c r="LC20" s="117"/>
      <c r="LD20" s="117"/>
      <c r="LE20" s="117"/>
      <c r="LF20" s="117"/>
      <c r="LG20" s="117"/>
      <c r="LH20" s="117"/>
      <c r="LI20" s="117"/>
      <c r="LJ20" s="117"/>
      <c r="LK20" s="117"/>
      <c r="LL20" s="117"/>
      <c r="LM20" s="117"/>
      <c r="LN20" s="117"/>
      <c r="LO20" s="117"/>
      <c r="LP20" s="117"/>
      <c r="LQ20" s="117"/>
      <c r="LR20" s="117"/>
      <c r="LS20" s="117"/>
      <c r="LT20" s="117"/>
      <c r="LU20" s="117"/>
      <c r="LV20" s="117"/>
      <c r="LW20" s="117"/>
      <c r="LX20" s="117"/>
      <c r="LY20" s="117"/>
      <c r="LZ20" s="117"/>
      <c r="MA20" s="117"/>
      <c r="MB20" s="117"/>
      <c r="MC20" s="117"/>
      <c r="MD20" s="117"/>
      <c r="ME20" s="117"/>
      <c r="MF20" s="117"/>
      <c r="MG20" s="117"/>
      <c r="MH20" s="117"/>
      <c r="MI20" s="117"/>
      <c r="MJ20" s="117"/>
      <c r="MK20" s="117"/>
      <c r="ML20" s="117"/>
      <c r="MM20" s="117"/>
      <c r="MN20" s="117"/>
      <c r="MO20" s="117"/>
      <c r="MP20" s="117"/>
      <c r="MQ20" s="117"/>
      <c r="MR20" s="117"/>
      <c r="MS20" s="117"/>
      <c r="MT20" s="117"/>
      <c r="MU20" s="117"/>
      <c r="MV20" s="117"/>
      <c r="MW20" s="117"/>
      <c r="MX20" s="117"/>
      <c r="MY20" s="117"/>
      <c r="MZ20" s="117"/>
      <c r="NA20" s="117"/>
      <c r="NB20" s="117"/>
      <c r="NC20" s="117"/>
      <c r="ND20" s="117"/>
      <c r="NE20" s="117"/>
      <c r="NF20" s="117"/>
      <c r="NG20" s="117"/>
      <c r="NH20" s="117"/>
      <c r="NI20" s="117"/>
      <c r="NJ20" s="117"/>
      <c r="NK20" s="117"/>
      <c r="NL20" s="117"/>
      <c r="NM20" s="117"/>
      <c r="NN20" s="117"/>
      <c r="NO20" s="117"/>
      <c r="NP20" s="117"/>
      <c r="NQ20" s="117"/>
      <c r="NR20" s="117"/>
      <c r="NS20" s="117"/>
      <c r="NT20" s="117"/>
      <c r="NU20" s="117"/>
      <c r="NV20" s="117"/>
      <c r="NW20" s="117"/>
      <c r="NX20" s="117"/>
      <c r="NY20" s="117"/>
      <c r="NZ20" s="117"/>
      <c r="OA20" s="117"/>
      <c r="OB20" s="117"/>
      <c r="OC20" s="117"/>
      <c r="OD20" s="117"/>
      <c r="OE20" s="117"/>
      <c r="OF20" s="117"/>
      <c r="OG20" s="117"/>
      <c r="OH20" s="117"/>
      <c r="OI20" s="117"/>
      <c r="OJ20" s="117"/>
      <c r="OK20" s="117"/>
      <c r="OL20" s="117"/>
      <c r="OM20" s="117"/>
      <c r="ON20" s="117"/>
      <c r="OO20" s="117"/>
      <c r="OP20" s="117"/>
      <c r="OQ20" s="117"/>
      <c r="OR20" s="117"/>
      <c r="OS20" s="117"/>
      <c r="OT20" s="117"/>
      <c r="OU20" s="117"/>
      <c r="OV20" s="117"/>
      <c r="OW20" s="117"/>
      <c r="OX20" s="117"/>
      <c r="OY20" s="117"/>
      <c r="OZ20" s="117"/>
      <c r="PA20" s="117"/>
      <c r="PB20" s="117"/>
      <c r="PC20" s="117"/>
      <c r="PD20" s="117"/>
      <c r="PE20" s="117"/>
      <c r="PF20" s="117"/>
      <c r="PG20" s="117"/>
      <c r="PH20" s="117"/>
      <c r="PI20" s="117"/>
      <c r="PJ20" s="117"/>
      <c r="PK20" s="117"/>
      <c r="PL20" s="117"/>
      <c r="PM20" s="117"/>
      <c r="PN20" s="117"/>
      <c r="PO20" s="117"/>
      <c r="PP20" s="117"/>
      <c r="PQ20" s="117"/>
      <c r="PR20" s="117"/>
      <c r="PS20" s="117"/>
      <c r="PT20" s="117"/>
      <c r="PU20" s="117"/>
      <c r="PV20" s="117"/>
      <c r="PW20" s="117"/>
      <c r="PX20" s="117"/>
      <c r="PY20" s="117"/>
      <c r="PZ20" s="117"/>
      <c r="QA20" s="117"/>
      <c r="QB20" s="117"/>
      <c r="QC20" s="117"/>
      <c r="QD20" s="117"/>
      <c r="QE20" s="117"/>
      <c r="QF20" s="117"/>
      <c r="QG20" s="117"/>
      <c r="QH20" s="117"/>
      <c r="QI20" s="117"/>
      <c r="QJ20" s="117"/>
      <c r="QK20" s="117"/>
      <c r="QL20" s="117"/>
      <c r="QM20" s="117"/>
      <c r="QN20" s="117"/>
      <c r="QO20" s="117"/>
      <c r="QP20" s="117"/>
      <c r="QQ20" s="117"/>
      <c r="QR20" s="117"/>
      <c r="QS20" s="117"/>
      <c r="QT20" s="117"/>
      <c r="QU20" s="117"/>
      <c r="QV20" s="117"/>
      <c r="QW20" s="117"/>
      <c r="QX20" s="117"/>
      <c r="QY20" s="117"/>
      <c r="QZ20" s="117"/>
      <c r="RA20" s="117"/>
      <c r="RB20" s="117"/>
      <c r="RC20" s="117"/>
      <c r="RD20" s="117"/>
      <c r="RE20" s="117"/>
      <c r="RF20" s="117"/>
      <c r="RG20" s="117"/>
      <c r="RH20" s="117"/>
      <c r="RI20" s="117"/>
      <c r="RJ20" s="117"/>
      <c r="RK20" s="117"/>
      <c r="RL20" s="117"/>
      <c r="RM20" s="117"/>
      <c r="RN20" s="117"/>
      <c r="RO20" s="117"/>
      <c r="RP20" s="117"/>
      <c r="RQ20" s="117"/>
      <c r="RR20" s="117"/>
      <c r="RS20" s="117"/>
      <c r="RT20" s="117"/>
      <c r="RU20" s="117"/>
      <c r="RV20" s="117"/>
      <c r="RW20" s="117"/>
      <c r="RX20" s="117"/>
      <c r="RY20" s="117"/>
      <c r="RZ20" s="117"/>
      <c r="SA20" s="117"/>
      <c r="SB20" s="117"/>
      <c r="SC20" s="117"/>
      <c r="SD20" s="117"/>
      <c r="SE20" s="117"/>
      <c r="SF20" s="117"/>
      <c r="SG20" s="117"/>
      <c r="SH20" s="117"/>
      <c r="SI20" s="117"/>
      <c r="SJ20" s="117"/>
      <c r="SK20" s="117"/>
      <c r="SL20" s="117"/>
      <c r="SM20" s="117"/>
      <c r="SN20" s="117"/>
      <c r="SO20" s="117"/>
      <c r="SP20" s="117"/>
      <c r="SQ20" s="117"/>
      <c r="SR20" s="117"/>
      <c r="SS20" s="117"/>
      <c r="ST20" s="117"/>
      <c r="SU20" s="117"/>
      <c r="SV20" s="117"/>
      <c r="SW20" s="117"/>
      <c r="SX20" s="117"/>
      <c r="SY20" s="117"/>
      <c r="SZ20" s="117"/>
      <c r="TA20" s="117"/>
      <c r="TB20" s="117"/>
      <c r="TC20" s="117"/>
      <c r="TD20" s="117"/>
      <c r="TE20" s="117"/>
      <c r="TF20" s="117"/>
      <c r="TG20" s="117"/>
      <c r="TH20" s="117"/>
      <c r="TI20" s="117"/>
      <c r="TJ20" s="117"/>
      <c r="TK20" s="117"/>
      <c r="TL20" s="117"/>
      <c r="TM20" s="117"/>
      <c r="TN20" s="117"/>
      <c r="TO20" s="117"/>
      <c r="TP20" s="117"/>
      <c r="TQ20" s="117"/>
      <c r="TR20" s="117"/>
      <c r="TS20" s="117"/>
      <c r="TT20" s="117"/>
      <c r="TU20" s="117"/>
      <c r="TV20" s="117"/>
      <c r="TW20" s="117"/>
      <c r="TX20" s="117"/>
      <c r="TY20" s="117"/>
      <c r="TZ20" s="117"/>
      <c r="UA20" s="117"/>
      <c r="UB20" s="117"/>
      <c r="UC20" s="117"/>
      <c r="UD20" s="117"/>
      <c r="UE20" s="117"/>
      <c r="UF20" s="117"/>
      <c r="UG20" s="117"/>
      <c r="UH20" s="117"/>
      <c r="UI20" s="117"/>
      <c r="UJ20" s="117"/>
      <c r="UK20" s="117"/>
      <c r="UL20" s="117"/>
      <c r="UM20" s="117"/>
      <c r="UN20" s="117"/>
      <c r="UO20" s="117"/>
      <c r="UP20" s="117"/>
      <c r="UQ20" s="117"/>
      <c r="UR20" s="117"/>
      <c r="US20" s="117"/>
      <c r="UT20" s="117"/>
      <c r="UU20" s="117"/>
      <c r="UV20" s="117"/>
      <c r="UW20" s="117"/>
      <c r="UX20" s="117"/>
      <c r="UY20" s="117"/>
      <c r="UZ20" s="117"/>
      <c r="VA20" s="117"/>
      <c r="VB20" s="117"/>
      <c r="VC20" s="117"/>
      <c r="VD20" s="117"/>
      <c r="VE20" s="117"/>
      <c r="VF20" s="117"/>
      <c r="VG20" s="117"/>
      <c r="VH20" s="117"/>
      <c r="VI20" s="117"/>
      <c r="VJ20" s="117"/>
      <c r="VK20" s="117"/>
      <c r="VL20" s="117"/>
      <c r="VM20" s="117"/>
      <c r="VN20" s="117"/>
      <c r="VO20" s="117"/>
      <c r="VP20" s="117"/>
      <c r="VQ20" s="117"/>
      <c r="VR20" s="117"/>
      <c r="VS20" s="117"/>
      <c r="VT20" s="117"/>
      <c r="VU20" s="117"/>
      <c r="VV20" s="117"/>
      <c r="VW20" s="117"/>
      <c r="VX20" s="117"/>
      <c r="VY20" s="117"/>
      <c r="VZ20" s="117"/>
      <c r="WA20" s="117"/>
      <c r="WB20" s="117"/>
      <c r="WC20" s="117"/>
      <c r="WD20" s="117"/>
      <c r="WE20" s="117"/>
      <c r="WF20" s="117"/>
      <c r="WG20" s="117"/>
      <c r="WH20" s="117"/>
      <c r="WI20" s="117"/>
      <c r="WJ20" s="117"/>
      <c r="WK20" s="117"/>
      <c r="WL20" s="117"/>
      <c r="WM20" s="117"/>
      <c r="WN20" s="117"/>
      <c r="WO20" s="117"/>
      <c r="WP20" s="117"/>
      <c r="WQ20" s="117"/>
      <c r="WR20" s="117"/>
      <c r="WS20" s="117"/>
      <c r="WT20" s="117"/>
      <c r="WU20" s="117"/>
      <c r="WV20" s="117"/>
      <c r="WW20" s="117"/>
      <c r="WX20" s="117"/>
      <c r="WY20" s="117"/>
      <c r="WZ20" s="117"/>
      <c r="XA20" s="117"/>
      <c r="XB20" s="117"/>
      <c r="XC20" s="117"/>
      <c r="XD20" s="117"/>
      <c r="XE20" s="117"/>
      <c r="XF20" s="117"/>
      <c r="XG20" s="117"/>
      <c r="XH20" s="117"/>
      <c r="XI20" s="117"/>
      <c r="XJ20" s="117"/>
      <c r="XK20" s="117"/>
      <c r="XL20" s="117"/>
      <c r="XM20" s="117"/>
      <c r="XN20" s="117"/>
      <c r="XO20" s="117"/>
      <c r="XP20" s="117"/>
      <c r="XQ20" s="117"/>
      <c r="XR20" s="117"/>
      <c r="XS20" s="117"/>
      <c r="XT20" s="117"/>
      <c r="XU20" s="117"/>
      <c r="XV20" s="117"/>
      <c r="XW20" s="117"/>
      <c r="XX20" s="117"/>
      <c r="XY20" s="117"/>
      <c r="XZ20" s="117"/>
      <c r="YA20" s="117"/>
      <c r="YB20" s="117"/>
      <c r="YC20" s="117"/>
      <c r="YD20" s="117"/>
      <c r="YE20" s="117"/>
      <c r="YF20" s="117"/>
      <c r="YG20" s="117"/>
      <c r="YH20" s="117"/>
      <c r="YI20" s="117"/>
      <c r="YJ20" s="117"/>
      <c r="YK20" s="117"/>
      <c r="YL20" s="117"/>
      <c r="YM20" s="117"/>
      <c r="YN20" s="117"/>
      <c r="YO20" s="117"/>
      <c r="YP20" s="117"/>
      <c r="YQ20" s="117"/>
      <c r="YR20" s="117"/>
      <c r="YS20" s="117"/>
      <c r="YT20" s="117"/>
      <c r="YU20" s="117"/>
      <c r="YV20" s="117"/>
      <c r="YW20" s="117"/>
      <c r="YX20" s="117"/>
      <c r="YY20" s="117"/>
      <c r="YZ20" s="117"/>
      <c r="ZA20" s="117"/>
      <c r="ZB20" s="117"/>
      <c r="ZC20" s="117"/>
      <c r="ZD20" s="117"/>
      <c r="ZE20" s="117"/>
      <c r="ZF20" s="117"/>
      <c r="ZG20" s="117"/>
      <c r="ZH20" s="117"/>
      <c r="ZI20" s="117"/>
      <c r="ZJ20" s="117"/>
      <c r="ZK20" s="117"/>
      <c r="ZL20" s="117"/>
      <c r="ZM20" s="117"/>
      <c r="ZN20" s="117"/>
      <c r="ZO20" s="117"/>
      <c r="ZP20" s="117"/>
      <c r="ZQ20" s="117"/>
      <c r="ZR20" s="117"/>
      <c r="ZS20" s="117"/>
      <c r="ZT20" s="117"/>
      <c r="ZU20" s="117"/>
      <c r="ZV20" s="117"/>
      <c r="ZW20" s="117"/>
      <c r="ZX20" s="117"/>
      <c r="ZY20" s="117"/>
      <c r="ZZ20" s="117"/>
      <c r="AAA20" s="117"/>
      <c r="AAB20" s="117"/>
      <c r="AAC20" s="117"/>
      <c r="AAD20" s="117"/>
      <c r="AAE20" s="117"/>
      <c r="AAF20" s="117"/>
      <c r="AAG20" s="117"/>
      <c r="AAH20" s="117"/>
      <c r="AAI20" s="117"/>
      <c r="AAJ20" s="117"/>
      <c r="AAK20" s="117"/>
      <c r="AAL20" s="117"/>
      <c r="AAM20" s="117"/>
      <c r="AAN20" s="117"/>
      <c r="AAO20" s="117"/>
      <c r="AAP20" s="117"/>
      <c r="AAQ20" s="117"/>
      <c r="AAR20" s="117"/>
      <c r="AAS20" s="117"/>
      <c r="AAT20" s="117"/>
      <c r="AAU20" s="117"/>
      <c r="AAV20" s="117"/>
      <c r="AAW20" s="117"/>
      <c r="AAX20" s="117"/>
      <c r="AAY20" s="117"/>
      <c r="AAZ20" s="117"/>
      <c r="ABA20" s="117"/>
      <c r="ABB20" s="117"/>
      <c r="ABC20" s="117"/>
      <c r="ABD20" s="117"/>
      <c r="ABE20" s="117"/>
      <c r="ABF20" s="117"/>
      <c r="ABG20" s="117"/>
      <c r="ABH20" s="117"/>
      <c r="ABI20" s="117"/>
      <c r="ABJ20" s="117"/>
      <c r="ABK20" s="117"/>
      <c r="ABL20" s="117"/>
      <c r="ABM20" s="117"/>
      <c r="ABN20" s="117"/>
      <c r="ABO20" s="117"/>
      <c r="ABP20" s="117"/>
      <c r="ABQ20" s="117"/>
      <c r="ABR20" s="117"/>
      <c r="ABS20" s="117"/>
      <c r="ABT20" s="117"/>
      <c r="ABU20" s="117"/>
      <c r="ABV20" s="117"/>
      <c r="ABW20" s="117"/>
      <c r="ABX20" s="117"/>
      <c r="ABY20" s="117"/>
      <c r="ABZ20" s="117"/>
      <c r="ACA20" s="117"/>
      <c r="ACB20" s="117"/>
      <c r="ACC20" s="117"/>
      <c r="ACD20" s="117"/>
      <c r="ACE20" s="117"/>
      <c r="ACF20" s="117"/>
      <c r="ACG20" s="117"/>
      <c r="ACH20" s="117"/>
      <c r="ACI20" s="117"/>
      <c r="ACJ20" s="117"/>
      <c r="ACK20" s="117"/>
      <c r="ACL20" s="117"/>
      <c r="ACM20" s="117"/>
      <c r="ACN20" s="117"/>
      <c r="ACO20" s="117"/>
      <c r="ACP20" s="117"/>
      <c r="ACQ20" s="117"/>
      <c r="ACR20" s="117"/>
      <c r="ACS20" s="117"/>
      <c r="ACT20" s="117"/>
      <c r="ACU20" s="117"/>
      <c r="ACV20" s="117"/>
      <c r="ACW20" s="117"/>
      <c r="ACX20" s="117"/>
      <c r="ACY20" s="117"/>
      <c r="ACZ20" s="117"/>
      <c r="ADA20" s="117"/>
      <c r="ADB20" s="117"/>
      <c r="ADC20" s="117"/>
      <c r="ADD20" s="117"/>
      <c r="ADE20" s="117"/>
      <c r="ADF20" s="117"/>
      <c r="ADG20" s="117"/>
      <c r="ADH20" s="117"/>
      <c r="ADI20" s="117"/>
      <c r="ADJ20" s="117"/>
      <c r="ADK20" s="117"/>
      <c r="ADL20" s="117"/>
      <c r="ADM20" s="117"/>
      <c r="ADN20" s="117"/>
      <c r="ADO20" s="117"/>
      <c r="ADP20" s="117"/>
      <c r="ADQ20" s="117"/>
      <c r="ADR20" s="117"/>
      <c r="ADS20" s="117"/>
      <c r="ADT20" s="117"/>
      <c r="ADU20" s="117"/>
      <c r="ADV20" s="117"/>
      <c r="ADW20" s="117"/>
      <c r="ADX20" s="117"/>
      <c r="ADY20" s="117"/>
      <c r="ADZ20" s="117"/>
      <c r="AEA20" s="117"/>
      <c r="AEB20" s="117"/>
      <c r="AEC20" s="117"/>
      <c r="AED20" s="117"/>
      <c r="AEE20" s="117"/>
      <c r="AEF20" s="117"/>
      <c r="AEG20" s="117"/>
      <c r="AEH20" s="117"/>
      <c r="AEI20" s="117"/>
      <c r="AEJ20" s="117"/>
      <c r="AEK20" s="117"/>
      <c r="AEL20" s="117"/>
      <c r="AEM20" s="117"/>
      <c r="AEN20" s="117"/>
      <c r="AEO20" s="117"/>
      <c r="AEP20" s="117"/>
      <c r="AEQ20" s="117"/>
      <c r="AER20" s="117"/>
      <c r="AES20" s="117"/>
      <c r="AET20" s="117"/>
      <c r="AEU20" s="117"/>
      <c r="AEV20" s="117"/>
      <c r="AEW20" s="117"/>
      <c r="AEX20" s="117"/>
      <c r="AEY20" s="117"/>
      <c r="AEZ20" s="117"/>
      <c r="AFA20" s="117"/>
      <c r="AFB20" s="117"/>
      <c r="AFC20" s="117"/>
      <c r="AFD20" s="117"/>
      <c r="AFE20" s="117"/>
      <c r="AFF20" s="117"/>
      <c r="AFG20" s="117"/>
      <c r="AFH20" s="117"/>
      <c r="AFI20" s="117"/>
      <c r="AFJ20" s="117"/>
      <c r="AFK20" s="117"/>
      <c r="AFL20" s="117"/>
      <c r="AFM20" s="117"/>
      <c r="AFN20" s="117"/>
      <c r="AFO20" s="117"/>
      <c r="AFP20" s="117"/>
      <c r="AFQ20" s="117"/>
      <c r="AFR20" s="117"/>
      <c r="AFS20" s="117"/>
      <c r="AFT20" s="117"/>
      <c r="AFU20" s="117"/>
      <c r="AFV20" s="117"/>
      <c r="AFW20" s="117"/>
      <c r="AFX20" s="117"/>
      <c r="AFY20" s="117"/>
      <c r="AFZ20" s="117"/>
      <c r="AGA20" s="117"/>
      <c r="AGB20" s="117"/>
      <c r="AGC20" s="117"/>
      <c r="AGD20" s="117"/>
      <c r="AGE20" s="117"/>
      <c r="AGF20" s="117"/>
      <c r="AGG20" s="117"/>
      <c r="AGH20" s="117"/>
      <c r="AGI20" s="117"/>
      <c r="AGJ20" s="117"/>
      <c r="AGK20" s="117"/>
      <c r="AGL20" s="117"/>
      <c r="AGM20" s="117"/>
      <c r="AGN20" s="117"/>
      <c r="AGO20" s="117"/>
      <c r="AGP20" s="117"/>
      <c r="AGQ20" s="117"/>
      <c r="AGR20" s="117"/>
      <c r="AGS20" s="117"/>
      <c r="AGT20" s="117"/>
      <c r="AGU20" s="117"/>
      <c r="AGV20" s="117"/>
      <c r="AGW20" s="117"/>
      <c r="AGX20" s="117"/>
      <c r="AGY20" s="117"/>
      <c r="AGZ20" s="117"/>
      <c r="AHA20" s="117"/>
      <c r="AHB20" s="117"/>
      <c r="AHC20" s="117"/>
      <c r="AHD20" s="117"/>
      <c r="AHE20" s="117"/>
      <c r="AHF20" s="117"/>
      <c r="AHG20" s="117"/>
      <c r="AHH20" s="117"/>
      <c r="AHI20" s="117"/>
      <c r="AHJ20" s="117"/>
      <c r="AHK20" s="117"/>
      <c r="AHL20" s="117"/>
      <c r="AHM20" s="117"/>
      <c r="AHN20" s="117"/>
      <c r="AHO20" s="117"/>
      <c r="AHP20" s="117"/>
      <c r="AHQ20" s="117"/>
      <c r="AHR20" s="117"/>
      <c r="AHS20" s="117"/>
      <c r="AHT20" s="117"/>
      <c r="AHU20" s="117"/>
      <c r="AHV20" s="117"/>
      <c r="AHW20" s="117"/>
      <c r="AHX20" s="117"/>
      <c r="AHY20" s="117"/>
      <c r="AHZ20" s="117"/>
      <c r="AIA20" s="117"/>
      <c r="AIB20" s="117"/>
      <c r="AIC20" s="117"/>
      <c r="AID20" s="117"/>
      <c r="AIE20" s="117"/>
      <c r="AIF20" s="117"/>
      <c r="AIG20" s="117"/>
      <c r="AIH20" s="117"/>
      <c r="AII20" s="117"/>
      <c r="AIJ20" s="117"/>
      <c r="AIK20" s="117"/>
      <c r="AIL20" s="117"/>
      <c r="AIM20" s="117"/>
      <c r="AIN20" s="117"/>
      <c r="AIO20" s="117"/>
      <c r="AIP20" s="117"/>
      <c r="AIQ20" s="117"/>
      <c r="AIR20" s="117"/>
      <c r="AIS20" s="117"/>
      <c r="AIT20" s="117"/>
      <c r="AIU20" s="117"/>
      <c r="AIV20" s="117"/>
      <c r="AIW20" s="117"/>
      <c r="AIX20" s="117"/>
      <c r="AIY20" s="117"/>
      <c r="AIZ20" s="117"/>
      <c r="AJA20" s="117"/>
      <c r="AJB20" s="117"/>
      <c r="AJC20" s="117"/>
      <c r="AJD20" s="117"/>
      <c r="AJE20" s="117"/>
      <c r="AJF20" s="117"/>
      <c r="AJG20" s="117"/>
      <c r="AJH20" s="117"/>
      <c r="AJI20" s="117"/>
      <c r="AJJ20" s="117"/>
      <c r="AJK20" s="117"/>
      <c r="AJL20" s="117"/>
      <c r="AJM20" s="117"/>
      <c r="AJN20" s="117"/>
      <c r="AJO20" s="117"/>
      <c r="AJP20" s="117"/>
      <c r="AJQ20" s="117"/>
      <c r="AJR20" s="117"/>
      <c r="AJS20" s="117"/>
      <c r="AJT20" s="117"/>
      <c r="AJU20" s="117"/>
      <c r="AJV20" s="117"/>
      <c r="AJW20" s="117"/>
      <c r="AJX20" s="117"/>
      <c r="AJY20" s="117"/>
      <c r="AJZ20" s="117"/>
      <c r="AKA20" s="117"/>
      <c r="AKB20" s="117"/>
      <c r="AKC20" s="117"/>
      <c r="AKD20" s="117"/>
      <c r="AKE20" s="117"/>
      <c r="AKF20" s="117"/>
      <c r="AKG20" s="117"/>
      <c r="AKH20" s="117"/>
      <c r="AKI20" s="117"/>
      <c r="AKJ20" s="117"/>
      <c r="AKK20" s="117"/>
      <c r="AKL20" s="117"/>
      <c r="AKM20" s="117"/>
      <c r="AKN20" s="117"/>
      <c r="AKO20" s="117"/>
      <c r="AKP20" s="117"/>
      <c r="AKQ20" s="117"/>
      <c r="AKR20" s="117"/>
      <c r="AKS20" s="117"/>
      <c r="AKT20" s="117"/>
      <c r="AKU20" s="117"/>
      <c r="AKV20" s="117"/>
      <c r="AKW20" s="117"/>
      <c r="AKX20" s="117"/>
      <c r="AKY20" s="117"/>
      <c r="AKZ20" s="117"/>
      <c r="ALA20" s="117"/>
      <c r="ALB20" s="117"/>
      <c r="ALC20" s="117"/>
      <c r="ALD20" s="117"/>
      <c r="ALE20" s="117"/>
      <c r="ALF20" s="117"/>
      <c r="ALG20" s="117"/>
      <c r="ALH20" s="117"/>
      <c r="ALI20" s="117"/>
      <c r="ALJ20" s="117"/>
      <c r="ALK20" s="117"/>
      <c r="ALL20" s="117"/>
      <c r="ALM20" s="117"/>
      <c r="ALN20" s="117"/>
      <c r="ALO20" s="117"/>
      <c r="ALP20" s="117"/>
      <c r="ALQ20" s="117"/>
      <c r="ALR20" s="117"/>
      <c r="ALS20" s="117"/>
      <c r="ALT20" s="117"/>
      <c r="ALU20" s="117"/>
      <c r="ALV20" s="117"/>
      <c r="ALW20" s="117"/>
      <c r="ALX20" s="117"/>
      <c r="ALY20" s="117"/>
      <c r="ALZ20" s="117"/>
      <c r="AMA20" s="117"/>
      <c r="AMB20" s="117"/>
      <c r="AMC20" s="117"/>
      <c r="AMD20" s="117"/>
      <c r="AME20" s="117"/>
      <c r="AMF20" s="117"/>
      <c r="AMG20" s="117"/>
      <c r="AMH20" s="117"/>
      <c r="AMI20" s="117"/>
      <c r="AMJ20" s="117"/>
      <c r="AMK20" s="117"/>
      <c r="AML20" s="117"/>
      <c r="AMM20" s="117"/>
      <c r="AMN20" s="117"/>
      <c r="AMO20" s="117"/>
      <c r="AMP20" s="117"/>
      <c r="AMQ20" s="117"/>
      <c r="AMR20" s="117"/>
      <c r="AMS20" s="117"/>
      <c r="AMT20" s="117"/>
      <c r="AMU20" s="117"/>
      <c r="AMV20" s="117"/>
      <c r="AMW20" s="117"/>
      <c r="AMX20" s="117"/>
      <c r="AMY20" s="117"/>
      <c r="AMZ20" s="117"/>
      <c r="ANA20" s="117"/>
      <c r="ANB20" s="117"/>
      <c r="ANC20" s="117"/>
      <c r="AND20" s="117"/>
      <c r="ANE20" s="117"/>
      <c r="ANF20" s="117"/>
      <c r="ANG20" s="117"/>
      <c r="ANH20" s="117"/>
      <c r="ANI20" s="117"/>
      <c r="ANJ20" s="117"/>
      <c r="ANK20" s="117"/>
      <c r="ANL20" s="117"/>
      <c r="ANM20" s="117"/>
      <c r="ANN20" s="117"/>
      <c r="ANO20" s="117"/>
      <c r="ANP20" s="117"/>
      <c r="ANQ20" s="117"/>
      <c r="ANR20" s="117"/>
      <c r="ANS20" s="117"/>
      <c r="ANT20" s="117"/>
      <c r="ANU20" s="117"/>
      <c r="ANV20" s="117"/>
      <c r="ANW20" s="117"/>
      <c r="ANX20" s="117"/>
      <c r="ANY20" s="117"/>
      <c r="ANZ20" s="117"/>
      <c r="AOA20" s="117"/>
      <c r="AOB20" s="117"/>
      <c r="AOC20" s="117"/>
      <c r="AOD20" s="117"/>
      <c r="AOE20" s="117"/>
      <c r="AOF20" s="117"/>
      <c r="AOG20" s="117"/>
      <c r="AOH20" s="117"/>
      <c r="AOI20" s="117"/>
      <c r="AOJ20" s="117"/>
      <c r="AOK20" s="117"/>
      <c r="AOL20" s="117"/>
      <c r="AOM20" s="117"/>
      <c r="AON20" s="117"/>
      <c r="AOO20" s="117"/>
      <c r="AOP20" s="117"/>
      <c r="AOQ20" s="117"/>
      <c r="AOR20" s="117"/>
      <c r="AOS20" s="117"/>
      <c r="AOT20" s="117"/>
      <c r="AOU20" s="117"/>
      <c r="AOV20" s="117"/>
      <c r="AOW20" s="117"/>
      <c r="AOX20" s="117"/>
      <c r="AOY20" s="117"/>
      <c r="AOZ20" s="117"/>
      <c r="APA20" s="117"/>
      <c r="APB20" s="117"/>
      <c r="APC20" s="117"/>
      <c r="APD20" s="117"/>
      <c r="APE20" s="117"/>
      <c r="APF20" s="117"/>
      <c r="APG20" s="117"/>
      <c r="APH20" s="117"/>
      <c r="API20" s="117"/>
      <c r="APJ20" s="117"/>
      <c r="APK20" s="117"/>
      <c r="APL20" s="117"/>
      <c r="APM20" s="117"/>
      <c r="APN20" s="117"/>
      <c r="APO20" s="117"/>
      <c r="APP20" s="117"/>
      <c r="APQ20" s="117"/>
      <c r="APR20" s="117"/>
      <c r="APS20" s="117"/>
      <c r="APT20" s="117"/>
      <c r="APU20" s="117"/>
      <c r="APV20" s="117"/>
      <c r="APW20" s="117"/>
      <c r="APX20" s="117"/>
      <c r="APY20" s="117"/>
      <c r="APZ20" s="117"/>
      <c r="AQA20" s="117"/>
      <c r="AQB20" s="117"/>
      <c r="AQC20" s="117"/>
      <c r="AQD20" s="117"/>
      <c r="AQE20" s="117"/>
      <c r="AQF20" s="117"/>
      <c r="AQG20" s="117"/>
      <c r="AQH20" s="117"/>
      <c r="AQI20" s="117"/>
      <c r="AQJ20" s="117"/>
      <c r="AQK20" s="117"/>
      <c r="AQL20" s="117"/>
      <c r="AQM20" s="117"/>
      <c r="AQN20" s="117"/>
      <c r="AQO20" s="117"/>
      <c r="AQP20" s="117"/>
      <c r="AQQ20" s="117"/>
      <c r="AQR20" s="117"/>
      <c r="AQS20" s="117"/>
      <c r="AQT20" s="117"/>
      <c r="AQU20" s="117"/>
      <c r="AQV20" s="117"/>
      <c r="AQW20" s="117"/>
      <c r="AQX20" s="117"/>
      <c r="AQY20" s="117"/>
      <c r="AQZ20" s="117"/>
      <c r="ARA20" s="117"/>
      <c r="ARB20" s="117"/>
      <c r="ARC20" s="117"/>
      <c r="ARD20" s="117"/>
      <c r="ARE20" s="117"/>
      <c r="ARF20" s="117"/>
      <c r="ARG20" s="117"/>
      <c r="ARH20" s="117"/>
      <c r="ARI20" s="117"/>
      <c r="ARJ20" s="117"/>
      <c r="ARK20" s="117"/>
      <c r="ARL20" s="117"/>
      <c r="ARM20" s="117"/>
      <c r="ARN20" s="117"/>
      <c r="ARO20" s="117"/>
      <c r="ARP20" s="117"/>
      <c r="ARQ20" s="117"/>
      <c r="ARR20" s="117"/>
      <c r="ARS20" s="117"/>
      <c r="ART20" s="117"/>
      <c r="ARU20" s="117"/>
      <c r="ARV20" s="117"/>
      <c r="ARW20" s="117"/>
      <c r="ARX20" s="117"/>
      <c r="ARY20" s="117"/>
      <c r="ARZ20" s="117"/>
      <c r="ASA20" s="117"/>
      <c r="ASB20" s="117"/>
      <c r="ASC20" s="117"/>
      <c r="ASD20" s="117"/>
      <c r="ASE20" s="117"/>
      <c r="ASF20" s="117"/>
      <c r="ASG20" s="117"/>
      <c r="ASH20" s="117"/>
      <c r="ASI20" s="117"/>
      <c r="ASJ20" s="117"/>
      <c r="ASK20" s="117"/>
      <c r="ASL20" s="117"/>
      <c r="ASM20" s="117"/>
      <c r="ASN20" s="117"/>
      <c r="ASO20" s="117"/>
      <c r="ASP20" s="117"/>
      <c r="ASQ20" s="117"/>
      <c r="ASR20" s="117"/>
      <c r="ASS20" s="117"/>
      <c r="AST20" s="117"/>
      <c r="ASU20" s="117"/>
      <c r="ASV20" s="117"/>
      <c r="ASW20" s="117"/>
      <c r="ASX20" s="117"/>
      <c r="ASY20" s="117"/>
      <c r="ASZ20" s="117"/>
      <c r="ATA20" s="117"/>
      <c r="ATB20" s="117"/>
      <c r="ATC20" s="117"/>
      <c r="ATD20" s="117"/>
      <c r="ATE20" s="117"/>
      <c r="ATF20" s="117"/>
      <c r="ATG20" s="117"/>
      <c r="ATH20" s="117"/>
      <c r="ATI20" s="117"/>
      <c r="ATJ20" s="117"/>
      <c r="ATK20" s="117"/>
      <c r="ATL20" s="117"/>
      <c r="ATM20" s="117"/>
      <c r="ATN20" s="117"/>
      <c r="ATO20" s="117"/>
      <c r="ATP20" s="117"/>
      <c r="ATQ20" s="117"/>
      <c r="ATR20" s="117"/>
      <c r="ATS20" s="117"/>
      <c r="ATT20" s="117"/>
      <c r="ATU20" s="117"/>
      <c r="ATV20" s="117"/>
      <c r="ATW20" s="117"/>
      <c r="ATX20" s="117"/>
      <c r="ATY20" s="117"/>
      <c r="ATZ20" s="117"/>
      <c r="AUA20" s="117"/>
      <c r="AUB20" s="117"/>
      <c r="AUC20" s="117"/>
      <c r="AUD20" s="117"/>
      <c r="AUE20" s="117"/>
      <c r="AUF20" s="117"/>
      <c r="AUG20" s="117"/>
      <c r="AUH20" s="117"/>
      <c r="AUI20" s="117"/>
      <c r="AUJ20" s="117"/>
      <c r="AUK20" s="117"/>
      <c r="AUL20" s="117"/>
      <c r="AUM20" s="117"/>
      <c r="AUN20" s="117"/>
      <c r="AUO20" s="117"/>
      <c r="AUP20" s="117"/>
      <c r="AUQ20" s="117"/>
      <c r="AUR20" s="117"/>
      <c r="AUS20" s="117"/>
      <c r="AUT20" s="117"/>
      <c r="AUU20" s="117"/>
      <c r="AUV20" s="117"/>
      <c r="AUW20" s="117"/>
      <c r="AUX20" s="117"/>
      <c r="AUY20" s="117"/>
      <c r="AUZ20" s="117"/>
      <c r="AVA20" s="117"/>
      <c r="AVB20" s="117"/>
      <c r="AVC20" s="117"/>
      <c r="AVD20" s="117"/>
      <c r="AVE20" s="117"/>
      <c r="AVF20" s="117"/>
      <c r="AVG20" s="117"/>
      <c r="AVH20" s="117"/>
      <c r="AVI20" s="117"/>
      <c r="AVJ20" s="117"/>
      <c r="AVK20" s="117"/>
      <c r="AVL20" s="117"/>
      <c r="AVM20" s="117"/>
      <c r="AVN20" s="117"/>
      <c r="AVO20" s="117"/>
      <c r="AVP20" s="117"/>
      <c r="AVQ20" s="117"/>
      <c r="AVR20" s="117"/>
      <c r="AVS20" s="117"/>
      <c r="AVT20" s="117"/>
      <c r="AVU20" s="117"/>
      <c r="AVV20" s="117"/>
      <c r="AVW20" s="117"/>
      <c r="AVX20" s="117"/>
      <c r="AVY20" s="117"/>
      <c r="AVZ20" s="117"/>
      <c r="AWA20" s="117"/>
      <c r="AWB20" s="117"/>
      <c r="AWC20" s="117"/>
      <c r="AWD20" s="117"/>
      <c r="AWE20" s="117"/>
      <c r="AWF20" s="117"/>
      <c r="AWG20" s="117"/>
      <c r="AWH20" s="117"/>
      <c r="AWI20" s="117"/>
      <c r="AWJ20" s="117"/>
      <c r="AWK20" s="117"/>
      <c r="AWL20" s="117"/>
      <c r="AWM20" s="117"/>
      <c r="AWN20" s="117"/>
      <c r="AWO20" s="117"/>
      <c r="AWP20" s="117"/>
      <c r="AWQ20" s="117"/>
      <c r="AWR20" s="117"/>
      <c r="AWS20" s="117"/>
      <c r="AWT20" s="117"/>
      <c r="AWU20" s="117"/>
      <c r="AWV20" s="117"/>
      <c r="AWW20" s="117"/>
      <c r="AWX20" s="117"/>
      <c r="AWY20" s="117"/>
      <c r="AWZ20" s="117"/>
      <c r="AXA20" s="117"/>
      <c r="AXB20" s="117"/>
      <c r="AXC20" s="117"/>
      <c r="AXD20" s="117"/>
      <c r="AXE20" s="117"/>
      <c r="AXF20" s="117"/>
      <c r="AXG20" s="117"/>
      <c r="AXH20" s="117"/>
      <c r="AXI20" s="117"/>
      <c r="AXJ20" s="117"/>
      <c r="AXK20" s="117"/>
      <c r="AXL20" s="117"/>
      <c r="AXM20" s="117"/>
      <c r="AXN20" s="117"/>
      <c r="AXO20" s="117"/>
      <c r="AXP20" s="117"/>
      <c r="AXQ20" s="117"/>
      <c r="AXR20" s="117"/>
      <c r="AXS20" s="117"/>
      <c r="AXT20" s="117"/>
      <c r="AXU20" s="117"/>
      <c r="AXV20" s="117"/>
      <c r="AXW20" s="117"/>
      <c r="AXX20" s="117"/>
      <c r="AXY20" s="117"/>
      <c r="AXZ20" s="117"/>
      <c r="AYA20" s="117"/>
      <c r="AYB20" s="117"/>
      <c r="AYC20" s="117"/>
      <c r="AYD20" s="117"/>
      <c r="AYE20" s="117"/>
      <c r="AYF20" s="117"/>
      <c r="AYG20" s="117"/>
      <c r="AYH20" s="117"/>
      <c r="AYI20" s="117"/>
      <c r="AYJ20" s="117"/>
      <c r="AYK20" s="117"/>
      <c r="AYL20" s="117"/>
      <c r="AYM20" s="117"/>
      <c r="AYN20" s="117"/>
      <c r="AYO20" s="117"/>
      <c r="AYP20" s="117"/>
      <c r="AYQ20" s="117"/>
      <c r="AYR20" s="117"/>
      <c r="AYS20" s="117"/>
      <c r="AYT20" s="117"/>
      <c r="AYU20" s="117"/>
      <c r="AYV20" s="117"/>
      <c r="AYW20" s="117"/>
      <c r="AYX20" s="117"/>
      <c r="AYY20" s="117"/>
      <c r="AYZ20" s="117"/>
      <c r="AZA20" s="117"/>
      <c r="AZB20" s="117"/>
      <c r="AZC20" s="117"/>
      <c r="AZD20" s="117"/>
      <c r="AZE20" s="117"/>
      <c r="AZF20" s="117"/>
      <c r="AZG20" s="117"/>
      <c r="AZH20" s="117"/>
      <c r="AZI20" s="117"/>
      <c r="AZJ20" s="117"/>
      <c r="AZK20" s="117"/>
      <c r="AZL20" s="117"/>
      <c r="AZM20" s="117"/>
      <c r="AZN20" s="117"/>
      <c r="AZO20" s="117"/>
      <c r="AZP20" s="117"/>
      <c r="AZQ20" s="117"/>
      <c r="AZR20" s="117"/>
      <c r="AZS20" s="117"/>
      <c r="AZT20" s="117"/>
      <c r="AZU20" s="117"/>
      <c r="AZV20" s="117"/>
      <c r="AZW20" s="117"/>
      <c r="AZX20" s="117"/>
      <c r="AZY20" s="117"/>
      <c r="AZZ20" s="117"/>
      <c r="BAA20" s="117"/>
      <c r="BAB20" s="117"/>
      <c r="BAC20" s="117"/>
      <c r="BAD20" s="117"/>
      <c r="BAE20" s="117"/>
      <c r="BAF20" s="117"/>
      <c r="BAG20" s="117"/>
      <c r="BAH20" s="117"/>
      <c r="BAI20" s="117"/>
      <c r="BAJ20" s="117"/>
      <c r="BAK20" s="117"/>
      <c r="BAL20" s="117"/>
      <c r="BAM20" s="117"/>
      <c r="BAN20" s="117"/>
      <c r="BAO20" s="117"/>
      <c r="BAP20" s="117"/>
      <c r="BAQ20" s="117"/>
      <c r="BAR20" s="117"/>
      <c r="BAS20" s="117"/>
      <c r="BAT20" s="117"/>
      <c r="BAU20" s="117"/>
      <c r="BAV20" s="117"/>
      <c r="BAW20" s="117"/>
      <c r="BAX20" s="117"/>
      <c r="BAY20" s="117"/>
      <c r="BAZ20" s="117"/>
      <c r="BBA20" s="117"/>
      <c r="BBB20" s="117"/>
      <c r="BBC20" s="117"/>
      <c r="BBD20" s="117"/>
      <c r="BBE20" s="117"/>
      <c r="BBF20" s="117"/>
      <c r="BBG20" s="117"/>
      <c r="BBH20" s="117"/>
      <c r="BBI20" s="117"/>
      <c r="BBJ20" s="117"/>
      <c r="BBK20" s="117"/>
      <c r="BBL20" s="117"/>
      <c r="BBM20" s="117"/>
      <c r="BBN20" s="117"/>
      <c r="BBO20" s="117"/>
      <c r="BBP20" s="117"/>
      <c r="BBQ20" s="117"/>
      <c r="BBR20" s="117"/>
      <c r="BBS20" s="117"/>
      <c r="BBT20" s="117"/>
      <c r="BBU20" s="117"/>
      <c r="BBV20" s="117"/>
      <c r="BBW20" s="117"/>
      <c r="BBX20" s="117"/>
      <c r="BBY20" s="117"/>
      <c r="BBZ20" s="117"/>
      <c r="BCA20" s="117"/>
      <c r="BCB20" s="117"/>
      <c r="BCC20" s="117"/>
      <c r="BCD20" s="117"/>
      <c r="BCE20" s="117"/>
      <c r="BCF20" s="117"/>
      <c r="BCG20" s="117"/>
      <c r="BCH20" s="117"/>
      <c r="BCI20" s="117"/>
      <c r="BCJ20" s="117"/>
      <c r="BCK20" s="117"/>
      <c r="BCL20" s="117"/>
      <c r="BCM20" s="117"/>
      <c r="BCN20" s="117"/>
      <c r="BCO20" s="117"/>
      <c r="BCP20" s="117"/>
      <c r="BCQ20" s="117"/>
      <c r="BCR20" s="117"/>
      <c r="BCS20" s="117"/>
      <c r="BCT20" s="117"/>
      <c r="BCU20" s="117"/>
      <c r="BCV20" s="117"/>
      <c r="BCW20" s="117"/>
      <c r="BCX20" s="117"/>
      <c r="BCY20" s="117"/>
      <c r="BCZ20" s="117"/>
      <c r="BDA20" s="117"/>
      <c r="BDB20" s="117"/>
      <c r="BDC20" s="117"/>
      <c r="BDD20" s="117"/>
      <c r="BDE20" s="117"/>
      <c r="BDF20" s="117"/>
      <c r="BDG20" s="117"/>
      <c r="BDH20" s="117"/>
      <c r="BDI20" s="117"/>
      <c r="BDJ20" s="117"/>
      <c r="BDK20" s="117"/>
      <c r="BDL20" s="117"/>
      <c r="BDM20" s="117"/>
      <c r="BDN20" s="117"/>
      <c r="BDO20" s="117"/>
      <c r="BDP20" s="117"/>
      <c r="BDQ20" s="117"/>
      <c r="BDR20" s="117"/>
      <c r="BDS20" s="117"/>
      <c r="BDT20" s="117"/>
      <c r="BDU20" s="117"/>
      <c r="BDV20" s="117"/>
      <c r="BDW20" s="117"/>
      <c r="BDX20" s="117"/>
      <c r="BDY20" s="117"/>
      <c r="BDZ20" s="117"/>
      <c r="BEA20" s="117"/>
      <c r="BEB20" s="117"/>
      <c r="BEC20" s="117"/>
      <c r="BED20" s="117"/>
      <c r="BEE20" s="117"/>
      <c r="BEF20" s="117"/>
      <c r="BEG20" s="117"/>
      <c r="BEH20" s="117"/>
      <c r="BEI20" s="117"/>
      <c r="BEJ20" s="117"/>
      <c r="BEK20" s="117"/>
      <c r="BEL20" s="117"/>
      <c r="BEM20" s="117"/>
      <c r="BEN20" s="117"/>
      <c r="BEO20" s="117"/>
      <c r="BEP20" s="117"/>
      <c r="BEQ20" s="117"/>
      <c r="BER20" s="117"/>
      <c r="BES20" s="117"/>
      <c r="BET20" s="117"/>
      <c r="BEU20" s="117"/>
      <c r="BEV20" s="117"/>
      <c r="BEW20" s="117"/>
      <c r="BEX20" s="117"/>
      <c r="BEY20" s="117"/>
      <c r="BEZ20" s="117"/>
      <c r="BFA20" s="117"/>
      <c r="BFB20" s="117"/>
      <c r="BFC20" s="117"/>
      <c r="BFD20" s="117"/>
      <c r="BFE20" s="117"/>
      <c r="BFF20" s="117"/>
      <c r="BFG20" s="117"/>
      <c r="BFH20" s="117"/>
      <c r="BFI20" s="117"/>
      <c r="BFJ20" s="117"/>
      <c r="BFK20" s="117"/>
      <c r="BFL20" s="117"/>
      <c r="BFM20" s="117"/>
      <c r="BFN20" s="117"/>
      <c r="BFO20" s="117"/>
      <c r="BFP20" s="117"/>
      <c r="BFQ20" s="117"/>
      <c r="BFR20" s="117"/>
      <c r="BFS20" s="117"/>
      <c r="BFT20" s="117"/>
      <c r="BFU20" s="117"/>
      <c r="BFV20" s="117"/>
      <c r="BFW20" s="117"/>
      <c r="BFX20" s="117"/>
      <c r="BFY20" s="117"/>
      <c r="BFZ20" s="117"/>
      <c r="BGA20" s="117"/>
      <c r="BGB20" s="117"/>
      <c r="BGC20" s="117"/>
      <c r="BGD20" s="117"/>
      <c r="BGE20" s="117"/>
      <c r="BGF20" s="117"/>
      <c r="BGG20" s="117"/>
      <c r="BGH20" s="117"/>
      <c r="BGI20" s="117"/>
      <c r="BGJ20" s="117"/>
      <c r="BGK20" s="117"/>
      <c r="BGL20" s="117"/>
      <c r="BGM20" s="117"/>
      <c r="BGN20" s="117"/>
      <c r="BGO20" s="117"/>
      <c r="BGP20" s="117"/>
      <c r="BGQ20" s="117"/>
      <c r="BGR20" s="117"/>
      <c r="BGS20" s="117"/>
      <c r="BGT20" s="117"/>
      <c r="BGU20" s="117"/>
      <c r="BGV20" s="117"/>
      <c r="BGW20" s="117"/>
      <c r="BGX20" s="117"/>
      <c r="BGY20" s="117"/>
      <c r="BGZ20" s="117"/>
      <c r="BHA20" s="117"/>
      <c r="BHB20" s="117"/>
      <c r="BHC20" s="117"/>
      <c r="BHD20" s="117"/>
      <c r="BHE20" s="117"/>
      <c r="BHF20" s="117"/>
      <c r="BHG20" s="117"/>
      <c r="BHH20" s="117"/>
      <c r="BHI20" s="117"/>
      <c r="BHJ20" s="117"/>
      <c r="BHK20" s="117"/>
      <c r="BHL20" s="117"/>
      <c r="BHM20" s="117"/>
      <c r="BHN20" s="117"/>
      <c r="BHO20" s="117"/>
      <c r="BHP20" s="117"/>
      <c r="BHQ20" s="117"/>
      <c r="BHR20" s="117"/>
      <c r="BHS20" s="117"/>
      <c r="BHT20" s="117"/>
      <c r="BHU20" s="117"/>
      <c r="BHV20" s="117"/>
      <c r="BHW20" s="117"/>
      <c r="BHX20" s="117"/>
      <c r="BHY20" s="117"/>
      <c r="BHZ20" s="117"/>
      <c r="BIA20" s="117"/>
      <c r="BIB20" s="117"/>
      <c r="BIC20" s="117"/>
      <c r="BID20" s="117"/>
      <c r="BIE20" s="117"/>
      <c r="BIF20" s="117"/>
      <c r="BIG20" s="117"/>
      <c r="BIH20" s="117"/>
      <c r="BII20" s="117"/>
      <c r="BIJ20" s="117"/>
      <c r="BIK20" s="117"/>
      <c r="BIL20" s="117"/>
      <c r="BIM20" s="117"/>
      <c r="BIN20" s="117"/>
      <c r="BIO20" s="117"/>
      <c r="BIP20" s="117"/>
      <c r="BIQ20" s="117"/>
      <c r="BIR20" s="117"/>
      <c r="BIS20" s="117"/>
      <c r="BIT20" s="117"/>
      <c r="BIU20" s="117"/>
      <c r="BIV20" s="117"/>
      <c r="BIW20" s="117"/>
      <c r="BIX20" s="117"/>
      <c r="BIY20" s="117"/>
      <c r="BIZ20" s="117"/>
      <c r="BJA20" s="117"/>
      <c r="BJB20" s="117"/>
      <c r="BJC20" s="117"/>
      <c r="BJD20" s="117"/>
      <c r="BJE20" s="117"/>
      <c r="BJF20" s="117"/>
      <c r="BJG20" s="117"/>
      <c r="BJH20" s="117"/>
      <c r="BJI20" s="117"/>
      <c r="BJJ20" s="117"/>
      <c r="BJK20" s="117"/>
      <c r="BJL20" s="117"/>
      <c r="BJM20" s="117"/>
      <c r="BJN20" s="117"/>
      <c r="BJO20" s="117"/>
      <c r="BJP20" s="117"/>
      <c r="BJQ20" s="117"/>
      <c r="BJR20" s="117"/>
      <c r="BJS20" s="117"/>
      <c r="BJT20" s="117"/>
      <c r="BJU20" s="117"/>
      <c r="BJV20" s="117"/>
      <c r="BJW20" s="117"/>
      <c r="BJX20" s="117"/>
      <c r="BJY20" s="117"/>
      <c r="BJZ20" s="117"/>
      <c r="BKA20" s="117"/>
      <c r="BKB20" s="117"/>
      <c r="BKC20" s="117"/>
      <c r="BKD20" s="117"/>
      <c r="BKE20" s="117"/>
      <c r="BKF20" s="117"/>
      <c r="BKG20" s="117"/>
      <c r="BKH20" s="117"/>
      <c r="BKI20" s="117"/>
      <c r="BKJ20" s="117"/>
      <c r="BKK20" s="117"/>
      <c r="BKL20" s="117"/>
      <c r="BKM20" s="117"/>
      <c r="BKN20" s="117"/>
      <c r="BKO20" s="117"/>
      <c r="BKP20" s="117"/>
      <c r="BKQ20" s="117"/>
      <c r="BKR20" s="117"/>
      <c r="BKS20" s="117"/>
      <c r="BKT20" s="117"/>
      <c r="BKU20" s="117"/>
      <c r="BKV20" s="117"/>
      <c r="BKW20" s="117"/>
      <c r="BKX20" s="117"/>
      <c r="BKY20" s="117"/>
      <c r="BKZ20" s="117"/>
      <c r="BLA20" s="117"/>
      <c r="BLB20" s="117"/>
      <c r="BLC20" s="117"/>
      <c r="BLD20" s="117"/>
      <c r="BLE20" s="117"/>
      <c r="BLF20" s="117"/>
      <c r="BLG20" s="117"/>
      <c r="BLH20" s="117"/>
      <c r="BLI20" s="117"/>
      <c r="BLJ20" s="117"/>
      <c r="BLK20" s="117"/>
      <c r="BLL20" s="117"/>
      <c r="BLM20" s="117"/>
      <c r="BLN20" s="117"/>
      <c r="BLO20" s="117"/>
      <c r="BLP20" s="117"/>
      <c r="BLQ20" s="117"/>
      <c r="BLR20" s="117"/>
      <c r="BLS20" s="117"/>
      <c r="BLT20" s="117"/>
      <c r="BLU20" s="117"/>
      <c r="BLV20" s="117"/>
      <c r="BLW20" s="117"/>
      <c r="BLX20" s="117"/>
      <c r="BLY20" s="117"/>
      <c r="BLZ20" s="117"/>
      <c r="BMA20" s="117"/>
      <c r="BMB20" s="117"/>
      <c r="BMC20" s="117"/>
      <c r="BMD20" s="117"/>
      <c r="BME20" s="117"/>
      <c r="BMF20" s="117"/>
      <c r="BMG20" s="117"/>
      <c r="BMH20" s="117"/>
      <c r="BMI20" s="117"/>
      <c r="BMJ20" s="117"/>
      <c r="BMK20" s="117"/>
      <c r="BML20" s="117"/>
      <c r="BMM20" s="117"/>
      <c r="BMN20" s="117"/>
      <c r="BMO20" s="117"/>
      <c r="BMP20" s="117"/>
      <c r="BMQ20" s="117"/>
      <c r="BMR20" s="117"/>
      <c r="BMS20" s="117"/>
      <c r="BMT20" s="117"/>
      <c r="BMU20" s="117"/>
      <c r="BMV20" s="117"/>
      <c r="BMW20" s="117"/>
      <c r="BMX20" s="117"/>
      <c r="BMY20" s="117"/>
      <c r="BMZ20" s="117"/>
      <c r="BNA20" s="117"/>
      <c r="BNB20" s="117"/>
      <c r="BNC20" s="117"/>
      <c r="BND20" s="117"/>
      <c r="BNE20" s="117"/>
      <c r="BNF20" s="117"/>
      <c r="BNG20" s="117"/>
      <c r="BNH20" s="117"/>
      <c r="BNI20" s="117"/>
      <c r="BNJ20" s="117"/>
      <c r="BNK20" s="117"/>
      <c r="BNL20" s="117"/>
      <c r="BNM20" s="117"/>
      <c r="BNN20" s="117"/>
      <c r="BNO20" s="117"/>
      <c r="BNP20" s="117"/>
      <c r="BNQ20" s="117"/>
      <c r="BNR20" s="117"/>
      <c r="BNS20" s="117"/>
      <c r="BNT20" s="117"/>
      <c r="BNU20" s="117"/>
      <c r="BNV20" s="117"/>
      <c r="BNW20" s="117"/>
      <c r="BNX20" s="117"/>
      <c r="BNY20" s="117"/>
      <c r="BNZ20" s="117"/>
      <c r="BOA20" s="117"/>
      <c r="BOB20" s="117"/>
      <c r="BOC20" s="117"/>
      <c r="BOD20" s="117"/>
      <c r="BOE20" s="117"/>
      <c r="BOF20" s="117"/>
      <c r="BOG20" s="117"/>
      <c r="BOH20" s="117"/>
      <c r="BOI20" s="117"/>
      <c r="BOJ20" s="117"/>
      <c r="BOK20" s="117"/>
      <c r="BOL20" s="117"/>
      <c r="BOM20" s="117"/>
      <c r="BON20" s="117"/>
      <c r="BOO20" s="117"/>
      <c r="BOP20" s="117"/>
      <c r="BOQ20" s="117"/>
      <c r="BOR20" s="117"/>
      <c r="BOS20" s="117"/>
      <c r="BOT20" s="117"/>
      <c r="BOU20" s="117"/>
      <c r="BOV20" s="117"/>
      <c r="BOW20" s="117"/>
      <c r="BOX20" s="117"/>
      <c r="BOY20" s="117"/>
      <c r="BOZ20" s="117"/>
      <c r="BPA20" s="117"/>
      <c r="BPB20" s="117"/>
      <c r="BPC20" s="117"/>
      <c r="BPD20" s="117"/>
      <c r="BPE20" s="117"/>
      <c r="BPF20" s="117"/>
      <c r="BPG20" s="117"/>
      <c r="BPH20" s="117"/>
      <c r="BPI20" s="117"/>
      <c r="BPJ20" s="117"/>
      <c r="BPK20" s="117"/>
      <c r="BPL20" s="117"/>
      <c r="BPM20" s="117"/>
      <c r="BPN20" s="117"/>
      <c r="BPO20" s="117"/>
      <c r="BPP20" s="117"/>
      <c r="BPQ20" s="117"/>
      <c r="BPR20" s="117"/>
      <c r="BPS20" s="117"/>
      <c r="BPT20" s="117"/>
      <c r="BPU20" s="117"/>
      <c r="BPV20" s="117"/>
      <c r="BPW20" s="117"/>
      <c r="BPX20" s="117"/>
      <c r="BPY20" s="117"/>
      <c r="BPZ20" s="117"/>
      <c r="BQA20" s="117"/>
      <c r="BQB20" s="117"/>
      <c r="BQC20" s="117"/>
      <c r="BQD20" s="117"/>
      <c r="BQE20" s="117"/>
      <c r="BQF20" s="117"/>
      <c r="BQG20" s="117"/>
      <c r="BQH20" s="117"/>
      <c r="BQI20" s="117"/>
      <c r="BQJ20" s="117"/>
      <c r="BQK20" s="117"/>
      <c r="BQL20" s="117"/>
      <c r="BQM20" s="117"/>
      <c r="BQN20" s="117"/>
      <c r="BQO20" s="117"/>
      <c r="BQP20" s="117"/>
      <c r="BQQ20" s="117"/>
      <c r="BQR20" s="117"/>
      <c r="BQS20" s="117"/>
      <c r="BQT20" s="117"/>
      <c r="BQU20" s="117"/>
      <c r="BQV20" s="117"/>
      <c r="BQW20" s="117"/>
      <c r="BQX20" s="117"/>
      <c r="BQY20" s="117"/>
      <c r="BQZ20" s="117"/>
      <c r="BRA20" s="117"/>
      <c r="BRB20" s="117"/>
      <c r="BRC20" s="117"/>
      <c r="BRD20" s="117"/>
      <c r="BRE20" s="117"/>
      <c r="BRF20" s="117"/>
      <c r="BRG20" s="117"/>
      <c r="BRH20" s="117"/>
      <c r="BRI20" s="117"/>
      <c r="BRJ20" s="117"/>
      <c r="BRK20" s="117"/>
      <c r="BRL20" s="117"/>
      <c r="BRM20" s="117"/>
      <c r="BRN20" s="117"/>
      <c r="BRO20" s="117"/>
      <c r="BRP20" s="117"/>
      <c r="BRQ20" s="117"/>
      <c r="BRR20" s="117"/>
      <c r="BRS20" s="117"/>
      <c r="BRT20" s="117"/>
      <c r="BRU20" s="117"/>
      <c r="BRV20" s="117"/>
      <c r="BRW20" s="117"/>
      <c r="BRX20" s="117"/>
      <c r="BRY20" s="117"/>
      <c r="BRZ20" s="117"/>
      <c r="BSA20" s="117"/>
      <c r="BSB20" s="117"/>
      <c r="BSC20" s="117"/>
      <c r="BSD20" s="117"/>
      <c r="BSE20" s="117"/>
      <c r="BSF20" s="117"/>
      <c r="BSG20" s="117"/>
      <c r="BSH20" s="117"/>
      <c r="BSI20" s="117"/>
      <c r="BSJ20" s="117"/>
      <c r="BSK20" s="117"/>
      <c r="BSL20" s="117"/>
      <c r="BSM20" s="117"/>
      <c r="BSN20" s="117"/>
      <c r="BSO20" s="117"/>
      <c r="BSP20" s="117"/>
      <c r="BSQ20" s="117"/>
      <c r="BSR20" s="117"/>
      <c r="BSS20" s="117"/>
      <c r="BST20" s="117"/>
      <c r="BSU20" s="117"/>
      <c r="BSV20" s="117"/>
      <c r="BSW20" s="117"/>
      <c r="BSX20" s="117"/>
      <c r="BSY20" s="117"/>
      <c r="BSZ20" s="117"/>
      <c r="BTA20" s="117"/>
      <c r="BTB20" s="117"/>
      <c r="BTC20" s="117"/>
      <c r="BTD20" s="117"/>
      <c r="BTE20" s="117"/>
      <c r="BTF20" s="117"/>
      <c r="BTG20" s="117"/>
      <c r="BTH20" s="117"/>
      <c r="BTI20" s="117"/>
      <c r="BTJ20" s="117"/>
      <c r="BTK20" s="117"/>
      <c r="BTL20" s="117"/>
      <c r="BTM20" s="117"/>
      <c r="BTN20" s="117"/>
      <c r="BTO20" s="117"/>
      <c r="BTP20" s="117"/>
      <c r="BTQ20" s="117"/>
      <c r="BTR20" s="117"/>
      <c r="BTS20" s="117"/>
      <c r="BTT20" s="117"/>
      <c r="BTU20" s="117"/>
      <c r="BTV20" s="117"/>
      <c r="BTW20" s="117"/>
      <c r="BTX20" s="117"/>
      <c r="BTY20" s="117"/>
      <c r="BTZ20" s="117"/>
      <c r="BUA20" s="117"/>
      <c r="BUB20" s="117"/>
      <c r="BUC20" s="117"/>
      <c r="BUD20" s="117"/>
      <c r="BUE20" s="117"/>
      <c r="BUF20" s="117"/>
      <c r="BUG20" s="117"/>
      <c r="BUH20" s="117"/>
      <c r="BUI20" s="117"/>
      <c r="BUJ20" s="117"/>
      <c r="BUK20" s="117"/>
      <c r="BUL20" s="117"/>
      <c r="BUM20" s="117"/>
      <c r="BUN20" s="117"/>
      <c r="BUO20" s="117"/>
      <c r="BUP20" s="117"/>
      <c r="BUQ20" s="117"/>
      <c r="BUR20" s="117"/>
      <c r="BUS20" s="117"/>
      <c r="BUT20" s="117"/>
      <c r="BUU20" s="117"/>
      <c r="BUV20" s="117"/>
      <c r="BUW20" s="117"/>
      <c r="BUX20" s="117"/>
      <c r="BUY20" s="117"/>
      <c r="BUZ20" s="117"/>
      <c r="BVA20" s="117"/>
      <c r="BVB20" s="117"/>
      <c r="BVC20" s="117"/>
      <c r="BVD20" s="117"/>
      <c r="BVE20" s="117"/>
      <c r="BVF20" s="117"/>
      <c r="BVG20" s="117"/>
      <c r="BVH20" s="117"/>
      <c r="BVI20" s="117"/>
      <c r="BVJ20" s="117"/>
      <c r="BVK20" s="117"/>
      <c r="BVL20" s="117"/>
      <c r="BVM20" s="117"/>
      <c r="BVN20" s="117"/>
      <c r="BVO20" s="117"/>
      <c r="BVP20" s="117"/>
      <c r="BVQ20" s="117"/>
      <c r="BVR20" s="117"/>
      <c r="BVS20" s="117"/>
      <c r="BVT20" s="117"/>
      <c r="BVU20" s="117"/>
      <c r="BVV20" s="117"/>
      <c r="BVW20" s="117"/>
      <c r="BVX20" s="117"/>
      <c r="BVY20" s="117"/>
      <c r="BVZ20" s="117"/>
      <c r="BWA20" s="117"/>
      <c r="BWB20" s="117"/>
      <c r="BWC20" s="117"/>
      <c r="BWD20" s="117"/>
      <c r="BWE20" s="117"/>
      <c r="BWF20" s="117"/>
      <c r="BWG20" s="117"/>
      <c r="BWH20" s="117"/>
      <c r="BWI20" s="117"/>
      <c r="BWJ20" s="117"/>
      <c r="BWK20" s="117"/>
      <c r="BWL20" s="117"/>
      <c r="BWM20" s="117"/>
      <c r="BWN20" s="117"/>
      <c r="BWO20" s="117"/>
      <c r="BWP20" s="117"/>
      <c r="BWQ20" s="117"/>
      <c r="BWR20" s="117"/>
      <c r="BWS20" s="117"/>
      <c r="BWT20" s="117"/>
      <c r="BWU20" s="117"/>
      <c r="BWV20" s="117"/>
      <c r="BWW20" s="117"/>
      <c r="BWX20" s="117"/>
      <c r="BWY20" s="117"/>
      <c r="BWZ20" s="117"/>
      <c r="BXA20" s="117"/>
      <c r="BXB20" s="117"/>
      <c r="BXC20" s="117"/>
      <c r="BXD20" s="117"/>
      <c r="BXE20" s="117"/>
      <c r="BXF20" s="117"/>
      <c r="BXG20" s="117"/>
      <c r="BXH20" s="117"/>
      <c r="BXI20" s="117"/>
      <c r="BXJ20" s="117"/>
      <c r="BXK20" s="117"/>
      <c r="BXL20" s="117"/>
      <c r="BXM20" s="117"/>
      <c r="BXN20" s="117"/>
      <c r="BXO20" s="117"/>
      <c r="BXP20" s="117"/>
      <c r="BXQ20" s="117"/>
      <c r="BXR20" s="117"/>
      <c r="BXS20" s="117"/>
      <c r="BXT20" s="117"/>
      <c r="BXU20" s="117"/>
      <c r="BXV20" s="117"/>
      <c r="BXW20" s="117"/>
      <c r="BXX20" s="117"/>
      <c r="BXY20" s="117"/>
      <c r="BXZ20" s="117"/>
      <c r="BYA20" s="117"/>
      <c r="BYB20" s="117"/>
      <c r="BYC20" s="117"/>
      <c r="BYD20" s="117"/>
      <c r="BYE20" s="117"/>
      <c r="BYF20" s="117"/>
      <c r="BYG20" s="117"/>
      <c r="BYH20" s="117"/>
      <c r="BYI20" s="117"/>
      <c r="BYJ20" s="117"/>
      <c r="BYK20" s="117"/>
      <c r="BYL20" s="117"/>
      <c r="BYM20" s="117"/>
      <c r="BYN20" s="117"/>
      <c r="BYO20" s="117"/>
      <c r="BYP20" s="117"/>
      <c r="BYQ20" s="117"/>
      <c r="BYR20" s="117"/>
      <c r="BYS20" s="117"/>
      <c r="BYT20" s="117"/>
      <c r="BYU20" s="117"/>
      <c r="BYV20" s="117"/>
      <c r="BYW20" s="117"/>
      <c r="BYX20" s="117"/>
      <c r="BYY20" s="117"/>
      <c r="BYZ20" s="117"/>
      <c r="BZA20" s="117"/>
      <c r="BZB20" s="117"/>
      <c r="BZC20" s="117"/>
      <c r="BZD20" s="117"/>
      <c r="BZE20" s="117"/>
      <c r="BZF20" s="117"/>
      <c r="BZG20" s="117"/>
      <c r="BZH20" s="117"/>
      <c r="BZI20" s="117"/>
      <c r="BZJ20" s="117"/>
      <c r="BZK20" s="117"/>
      <c r="BZL20" s="117"/>
      <c r="BZM20" s="117"/>
      <c r="BZN20" s="117"/>
      <c r="BZO20" s="117"/>
      <c r="BZP20" s="117"/>
      <c r="BZQ20" s="117"/>
      <c r="BZR20" s="117"/>
      <c r="BZS20" s="117"/>
      <c r="BZT20" s="117"/>
      <c r="BZU20" s="117"/>
      <c r="BZV20" s="117"/>
      <c r="BZW20" s="117"/>
      <c r="BZX20" s="117"/>
      <c r="BZY20" s="117"/>
      <c r="BZZ20" s="117"/>
      <c r="CAA20" s="117"/>
      <c r="CAB20" s="117"/>
      <c r="CAC20" s="117"/>
      <c r="CAD20" s="117"/>
      <c r="CAE20" s="117"/>
      <c r="CAF20" s="117"/>
      <c r="CAG20" s="117"/>
      <c r="CAH20" s="117"/>
      <c r="CAI20" s="117"/>
      <c r="CAJ20" s="117"/>
      <c r="CAK20" s="117"/>
      <c r="CAL20" s="117"/>
      <c r="CAM20" s="117"/>
      <c r="CAN20" s="117"/>
      <c r="CAO20" s="117"/>
      <c r="CAP20" s="117"/>
      <c r="CAQ20" s="117"/>
      <c r="CAR20" s="117"/>
      <c r="CAS20" s="117"/>
      <c r="CAT20" s="117"/>
      <c r="CAU20" s="117"/>
      <c r="CAV20" s="117"/>
      <c r="CAW20" s="117"/>
      <c r="CAX20" s="117"/>
      <c r="CAY20" s="117"/>
      <c r="CAZ20" s="117"/>
      <c r="CBA20" s="117"/>
      <c r="CBB20" s="117"/>
      <c r="CBC20" s="117"/>
      <c r="CBD20" s="117"/>
      <c r="CBE20" s="117"/>
      <c r="CBF20" s="117"/>
      <c r="CBG20" s="117"/>
      <c r="CBH20" s="117"/>
      <c r="CBI20" s="117"/>
      <c r="CBJ20" s="117"/>
      <c r="CBK20" s="117"/>
      <c r="CBL20" s="117"/>
      <c r="CBM20" s="117"/>
      <c r="CBN20" s="117"/>
      <c r="CBO20" s="117"/>
      <c r="CBP20" s="117"/>
      <c r="CBQ20" s="117"/>
      <c r="CBR20" s="117"/>
      <c r="CBS20" s="117"/>
      <c r="CBT20" s="117"/>
      <c r="CBU20" s="117"/>
      <c r="CBV20" s="117"/>
      <c r="CBW20" s="117"/>
      <c r="CBX20" s="117"/>
      <c r="CBY20" s="117"/>
      <c r="CBZ20" s="117"/>
      <c r="CCA20" s="117"/>
      <c r="CCB20" s="117"/>
      <c r="CCC20" s="117"/>
      <c r="CCD20" s="117"/>
      <c r="CCE20" s="117"/>
      <c r="CCF20" s="117"/>
      <c r="CCG20" s="117"/>
      <c r="CCH20" s="117"/>
      <c r="CCI20" s="117"/>
      <c r="CCJ20" s="117"/>
      <c r="CCK20" s="117"/>
      <c r="CCL20" s="117"/>
      <c r="CCM20" s="117"/>
      <c r="CCN20" s="117"/>
      <c r="CCO20" s="117"/>
      <c r="CCP20" s="117"/>
      <c r="CCQ20" s="117"/>
      <c r="CCR20" s="117"/>
      <c r="CCS20" s="117"/>
      <c r="CCT20" s="117"/>
      <c r="CCU20" s="117"/>
      <c r="CCV20" s="117"/>
      <c r="CCW20" s="117"/>
      <c r="CCX20" s="117"/>
      <c r="CCY20" s="117"/>
      <c r="CCZ20" s="117"/>
      <c r="CDA20" s="117"/>
      <c r="CDB20" s="117"/>
      <c r="CDC20" s="117"/>
      <c r="CDD20" s="117"/>
      <c r="CDE20" s="117"/>
      <c r="CDF20" s="117"/>
      <c r="CDG20" s="117"/>
      <c r="CDH20" s="117"/>
      <c r="CDI20" s="117"/>
      <c r="CDJ20" s="117"/>
      <c r="CDK20" s="117"/>
      <c r="CDL20" s="117"/>
      <c r="CDM20" s="117"/>
      <c r="CDN20" s="117"/>
      <c r="CDO20" s="117"/>
      <c r="CDP20" s="117"/>
      <c r="CDQ20" s="117"/>
      <c r="CDR20" s="117"/>
      <c r="CDS20" s="117"/>
      <c r="CDT20" s="117"/>
      <c r="CDU20" s="117"/>
      <c r="CDV20" s="117"/>
      <c r="CDW20" s="117"/>
      <c r="CDX20" s="117"/>
      <c r="CDY20" s="117"/>
      <c r="CDZ20" s="117"/>
      <c r="CEA20" s="117"/>
      <c r="CEB20" s="117"/>
      <c r="CEC20" s="117"/>
      <c r="CED20" s="117"/>
      <c r="CEE20" s="117"/>
      <c r="CEF20" s="117"/>
      <c r="CEG20" s="117"/>
      <c r="CEH20" s="117"/>
      <c r="CEI20" s="117"/>
      <c r="CEJ20" s="117"/>
      <c r="CEK20" s="117"/>
      <c r="CEL20" s="117"/>
      <c r="CEM20" s="117"/>
      <c r="CEN20" s="117"/>
      <c r="CEO20" s="117"/>
      <c r="CEP20" s="117"/>
      <c r="CEQ20" s="117"/>
      <c r="CER20" s="117"/>
      <c r="CES20" s="117"/>
      <c r="CET20" s="117"/>
      <c r="CEU20" s="117"/>
      <c r="CEV20" s="117"/>
      <c r="CEW20" s="117"/>
      <c r="CEX20" s="117"/>
      <c r="CEY20" s="117"/>
      <c r="CEZ20" s="117"/>
      <c r="CFA20" s="117"/>
      <c r="CFB20" s="117"/>
      <c r="CFC20" s="117"/>
      <c r="CFD20" s="117"/>
      <c r="CFE20" s="117"/>
      <c r="CFF20" s="117"/>
      <c r="CFG20" s="117"/>
      <c r="CFH20" s="117"/>
      <c r="CFI20" s="117"/>
      <c r="CFJ20" s="117"/>
      <c r="CFK20" s="117"/>
      <c r="CFL20" s="117"/>
      <c r="CFM20" s="117"/>
      <c r="CFN20" s="117"/>
      <c r="CFO20" s="117"/>
      <c r="CFP20" s="117"/>
      <c r="CFQ20" s="117"/>
      <c r="CFR20" s="117"/>
      <c r="CFS20" s="117"/>
      <c r="CFT20" s="117"/>
      <c r="CFU20" s="117"/>
      <c r="CFV20" s="117"/>
      <c r="CFW20" s="117"/>
      <c r="CFX20" s="117"/>
      <c r="CFY20" s="117"/>
      <c r="CFZ20" s="117"/>
      <c r="CGA20" s="117"/>
      <c r="CGB20" s="117"/>
      <c r="CGC20" s="117"/>
      <c r="CGD20" s="117"/>
      <c r="CGE20" s="117"/>
      <c r="CGF20" s="117"/>
      <c r="CGG20" s="117"/>
      <c r="CGH20" s="117"/>
      <c r="CGI20" s="117"/>
      <c r="CGJ20" s="117"/>
      <c r="CGK20" s="117"/>
      <c r="CGL20" s="117"/>
      <c r="CGM20" s="117"/>
      <c r="CGN20" s="117"/>
      <c r="CGO20" s="117"/>
      <c r="CGP20" s="117"/>
      <c r="CGQ20" s="117"/>
      <c r="CGR20" s="117"/>
      <c r="CGS20" s="117"/>
      <c r="CGT20" s="117"/>
      <c r="CGU20" s="117"/>
      <c r="CGV20" s="117"/>
      <c r="CGW20" s="117"/>
      <c r="CGX20" s="117"/>
      <c r="CGY20" s="117"/>
      <c r="CGZ20" s="117"/>
      <c r="CHA20" s="117"/>
      <c r="CHB20" s="117"/>
      <c r="CHC20" s="117"/>
      <c r="CHD20" s="117"/>
      <c r="CHE20" s="117"/>
      <c r="CHF20" s="117"/>
      <c r="CHG20" s="117"/>
      <c r="CHH20" s="117"/>
      <c r="CHI20" s="117"/>
      <c r="CHJ20" s="117"/>
      <c r="CHK20" s="117"/>
      <c r="CHL20" s="117"/>
      <c r="CHM20" s="117"/>
      <c r="CHN20" s="117"/>
      <c r="CHO20" s="117"/>
      <c r="CHP20" s="117"/>
      <c r="CHQ20" s="117"/>
      <c r="CHR20" s="117"/>
      <c r="CHS20" s="117"/>
      <c r="CHT20" s="117"/>
      <c r="CHU20" s="117"/>
      <c r="CHV20" s="117"/>
      <c r="CHW20" s="117"/>
      <c r="CHX20" s="117"/>
      <c r="CHY20" s="117"/>
      <c r="CHZ20" s="117"/>
      <c r="CIA20" s="117"/>
      <c r="CIB20" s="117"/>
      <c r="CIC20" s="117"/>
      <c r="CID20" s="117"/>
      <c r="CIE20" s="117"/>
      <c r="CIF20" s="117"/>
      <c r="CIG20" s="117"/>
      <c r="CIH20" s="117"/>
      <c r="CII20" s="117"/>
      <c r="CIJ20" s="117"/>
      <c r="CIK20" s="117"/>
      <c r="CIL20" s="117"/>
      <c r="CIM20" s="117"/>
      <c r="CIN20" s="117"/>
      <c r="CIO20" s="117"/>
      <c r="CIP20" s="117"/>
      <c r="CIQ20" s="117"/>
      <c r="CIR20" s="117"/>
      <c r="CIS20" s="117"/>
      <c r="CIT20" s="117"/>
      <c r="CIU20" s="117"/>
      <c r="CIV20" s="117"/>
      <c r="CIW20" s="117"/>
      <c r="CIX20" s="117"/>
      <c r="CIY20" s="117"/>
      <c r="CIZ20" s="117"/>
      <c r="CJA20" s="117"/>
      <c r="CJB20" s="117"/>
      <c r="CJC20" s="117"/>
      <c r="CJD20" s="117"/>
      <c r="CJE20" s="117"/>
      <c r="CJF20" s="117"/>
      <c r="CJG20" s="117"/>
      <c r="CJH20" s="117"/>
      <c r="CJI20" s="117"/>
      <c r="CJJ20" s="117"/>
      <c r="CJK20" s="117"/>
      <c r="CJL20" s="117"/>
      <c r="CJM20" s="117"/>
      <c r="CJN20" s="117"/>
      <c r="CJO20" s="117"/>
      <c r="CJP20" s="117"/>
      <c r="CJQ20" s="117"/>
      <c r="CJR20" s="117"/>
      <c r="CJS20" s="117"/>
      <c r="CJT20" s="117"/>
      <c r="CJU20" s="117"/>
      <c r="CJV20" s="117"/>
      <c r="CJW20" s="117"/>
      <c r="CJX20" s="117"/>
      <c r="CJY20" s="117"/>
      <c r="CJZ20" s="117"/>
      <c r="CKA20" s="117"/>
      <c r="CKB20" s="117"/>
      <c r="CKC20" s="117"/>
      <c r="CKD20" s="117"/>
      <c r="CKE20" s="117"/>
      <c r="CKF20" s="117"/>
      <c r="CKG20" s="117"/>
      <c r="CKH20" s="117"/>
      <c r="CKI20" s="117"/>
      <c r="CKJ20" s="117"/>
      <c r="CKK20" s="117"/>
      <c r="CKL20" s="117"/>
      <c r="CKM20" s="117"/>
      <c r="CKN20" s="117"/>
      <c r="CKO20" s="117"/>
      <c r="CKP20" s="117"/>
      <c r="CKQ20" s="117"/>
      <c r="CKR20" s="117"/>
      <c r="CKS20" s="117"/>
      <c r="CKT20" s="117"/>
      <c r="CKU20" s="117"/>
      <c r="CKV20" s="117"/>
      <c r="CKW20" s="117"/>
      <c r="CKX20" s="117"/>
      <c r="CKY20" s="117"/>
      <c r="CKZ20" s="117"/>
      <c r="CLA20" s="117"/>
      <c r="CLB20" s="117"/>
      <c r="CLC20" s="117"/>
      <c r="CLD20" s="117"/>
      <c r="CLE20" s="117"/>
      <c r="CLF20" s="117"/>
      <c r="CLG20" s="117"/>
      <c r="CLH20" s="117"/>
      <c r="CLI20" s="117"/>
      <c r="CLJ20" s="117"/>
      <c r="CLK20" s="117"/>
      <c r="CLL20" s="117"/>
      <c r="CLM20" s="117"/>
      <c r="CLN20" s="117"/>
      <c r="CLO20" s="117"/>
      <c r="CLP20" s="117"/>
      <c r="CLQ20" s="117"/>
      <c r="CLR20" s="117"/>
      <c r="CLS20" s="117"/>
      <c r="CLT20" s="117"/>
      <c r="CLU20" s="117"/>
      <c r="CLV20" s="117"/>
      <c r="CLW20" s="117"/>
      <c r="CLX20" s="117"/>
      <c r="CLY20" s="117"/>
      <c r="CLZ20" s="117"/>
      <c r="CMA20" s="117"/>
      <c r="CMB20" s="117"/>
      <c r="CMC20" s="117"/>
      <c r="CMD20" s="117"/>
      <c r="CME20" s="117"/>
      <c r="CMF20" s="117"/>
      <c r="CMG20" s="117"/>
      <c r="CMH20" s="117"/>
      <c r="CMI20" s="117"/>
      <c r="CMJ20" s="117"/>
      <c r="CMK20" s="117"/>
      <c r="CML20" s="117"/>
      <c r="CMM20" s="117"/>
      <c r="CMN20" s="117"/>
      <c r="CMO20" s="117"/>
      <c r="CMP20" s="117"/>
      <c r="CMQ20" s="117"/>
      <c r="CMR20" s="117"/>
      <c r="CMS20" s="117"/>
      <c r="CMT20" s="117"/>
      <c r="CMU20" s="117"/>
      <c r="CMV20" s="117"/>
      <c r="CMW20" s="117"/>
      <c r="CMX20" s="117"/>
      <c r="CMY20" s="117"/>
      <c r="CMZ20" s="117"/>
      <c r="CNA20" s="117"/>
      <c r="CNB20" s="117"/>
      <c r="CNC20" s="117"/>
      <c r="CND20" s="117"/>
      <c r="CNE20" s="117"/>
      <c r="CNF20" s="117"/>
      <c r="CNG20" s="117"/>
      <c r="CNH20" s="117"/>
      <c r="CNI20" s="117"/>
      <c r="CNJ20" s="117"/>
      <c r="CNK20" s="117"/>
      <c r="CNL20" s="117"/>
      <c r="CNM20" s="117"/>
      <c r="CNN20" s="117"/>
      <c r="CNO20" s="117"/>
      <c r="CNP20" s="117"/>
      <c r="CNQ20" s="117"/>
      <c r="CNR20" s="117"/>
      <c r="CNS20" s="117"/>
      <c r="CNT20" s="117"/>
      <c r="CNU20" s="117"/>
      <c r="CNV20" s="117"/>
      <c r="CNW20" s="117"/>
      <c r="CNX20" s="117"/>
      <c r="CNY20" s="117"/>
      <c r="CNZ20" s="117"/>
      <c r="COA20" s="117"/>
      <c r="COB20" s="117"/>
      <c r="COC20" s="117"/>
      <c r="COD20" s="117"/>
      <c r="COE20" s="117"/>
      <c r="COF20" s="117"/>
      <c r="COG20" s="117"/>
      <c r="COH20" s="117"/>
      <c r="COI20" s="117"/>
      <c r="COJ20" s="117"/>
      <c r="COK20" s="117"/>
      <c r="COL20" s="117"/>
      <c r="COM20" s="117"/>
      <c r="CON20" s="117"/>
      <c r="COO20" s="117"/>
      <c r="COP20" s="117"/>
      <c r="COQ20" s="117"/>
      <c r="COR20" s="117"/>
      <c r="COS20" s="117"/>
      <c r="COT20" s="117"/>
      <c r="COU20" s="117"/>
      <c r="COV20" s="117"/>
      <c r="COW20" s="117"/>
      <c r="COX20" s="117"/>
      <c r="COY20" s="117"/>
      <c r="COZ20" s="117"/>
      <c r="CPA20" s="117"/>
      <c r="CPB20" s="117"/>
      <c r="CPC20" s="117"/>
      <c r="CPD20" s="117"/>
      <c r="CPE20" s="117"/>
      <c r="CPF20" s="117"/>
      <c r="CPG20" s="117"/>
      <c r="CPH20" s="117"/>
      <c r="CPI20" s="117"/>
      <c r="CPJ20" s="117"/>
      <c r="CPK20" s="117"/>
      <c r="CPL20" s="117"/>
      <c r="CPM20" s="117"/>
      <c r="CPN20" s="117"/>
      <c r="CPO20" s="117"/>
      <c r="CPP20" s="117"/>
      <c r="CPQ20" s="117"/>
      <c r="CPR20" s="117"/>
      <c r="CPS20" s="117"/>
      <c r="CPT20" s="117"/>
      <c r="CPU20" s="117"/>
      <c r="CPV20" s="117"/>
      <c r="CPW20" s="117"/>
      <c r="CPX20" s="117"/>
      <c r="CPY20" s="117"/>
      <c r="CPZ20" s="117"/>
      <c r="CQA20" s="117"/>
      <c r="CQB20" s="117"/>
      <c r="CQC20" s="117"/>
      <c r="CQD20" s="117"/>
      <c r="CQE20" s="117"/>
      <c r="CQF20" s="117"/>
      <c r="CQG20" s="117"/>
      <c r="CQH20" s="117"/>
      <c r="CQI20" s="117"/>
      <c r="CQJ20" s="117"/>
      <c r="CQK20" s="117"/>
      <c r="CQL20" s="117"/>
      <c r="CQM20" s="117"/>
      <c r="CQN20" s="117"/>
      <c r="CQO20" s="117"/>
      <c r="CQP20" s="117"/>
      <c r="CQQ20" s="117"/>
      <c r="CQR20" s="117"/>
      <c r="CQS20" s="117"/>
      <c r="CQT20" s="117"/>
      <c r="CQU20" s="117"/>
      <c r="CQV20" s="117"/>
      <c r="CQW20" s="117"/>
      <c r="CQX20" s="117"/>
      <c r="CQY20" s="117"/>
      <c r="CQZ20" s="117"/>
      <c r="CRA20" s="117"/>
      <c r="CRB20" s="117"/>
      <c r="CRC20" s="117"/>
      <c r="CRD20" s="117"/>
      <c r="CRE20" s="117"/>
      <c r="CRF20" s="117"/>
      <c r="CRG20" s="117"/>
      <c r="CRH20" s="117"/>
      <c r="CRI20" s="117"/>
      <c r="CRJ20" s="117"/>
      <c r="CRK20" s="117"/>
      <c r="CRL20" s="117"/>
      <c r="CRM20" s="117"/>
      <c r="CRN20" s="117"/>
      <c r="CRO20" s="117"/>
      <c r="CRP20" s="117"/>
      <c r="CRQ20" s="117"/>
      <c r="CRR20" s="117"/>
      <c r="CRS20" s="117"/>
      <c r="CRT20" s="117"/>
      <c r="CRU20" s="117"/>
      <c r="CRV20" s="117"/>
      <c r="CRW20" s="117"/>
      <c r="CRX20" s="117"/>
      <c r="CRY20" s="117"/>
      <c r="CRZ20" s="117"/>
      <c r="CSA20" s="117"/>
      <c r="CSB20" s="117"/>
      <c r="CSC20" s="117"/>
      <c r="CSD20" s="117"/>
      <c r="CSE20" s="117"/>
      <c r="CSF20" s="117"/>
      <c r="CSG20" s="117"/>
      <c r="CSH20" s="117"/>
      <c r="CSI20" s="117"/>
      <c r="CSJ20" s="117"/>
      <c r="CSK20" s="117"/>
      <c r="CSL20" s="117"/>
      <c r="CSM20" s="117"/>
      <c r="CSN20" s="117"/>
      <c r="CSO20" s="117"/>
      <c r="CSP20" s="117"/>
      <c r="CSQ20" s="117"/>
      <c r="CSR20" s="117"/>
      <c r="CSS20" s="117"/>
      <c r="CST20" s="117"/>
      <c r="CSU20" s="117"/>
      <c r="CSV20" s="117"/>
      <c r="CSW20" s="117"/>
      <c r="CSX20" s="117"/>
      <c r="CSY20" s="117"/>
      <c r="CSZ20" s="117"/>
      <c r="CTA20" s="117"/>
      <c r="CTB20" s="117"/>
      <c r="CTC20" s="117"/>
      <c r="CTD20" s="117"/>
      <c r="CTE20" s="117"/>
      <c r="CTF20" s="117"/>
      <c r="CTG20" s="117"/>
      <c r="CTH20" s="117"/>
      <c r="CTI20" s="117"/>
      <c r="CTJ20" s="117"/>
      <c r="CTK20" s="117"/>
      <c r="CTL20" s="117"/>
      <c r="CTM20" s="117"/>
      <c r="CTN20" s="117"/>
      <c r="CTO20" s="117"/>
      <c r="CTP20" s="117"/>
      <c r="CTQ20" s="117"/>
      <c r="CTR20" s="117"/>
      <c r="CTS20" s="117"/>
      <c r="CTT20" s="117"/>
      <c r="CTU20" s="117"/>
      <c r="CTV20" s="117"/>
      <c r="CTW20" s="117"/>
      <c r="CTX20" s="117"/>
      <c r="CTY20" s="117"/>
      <c r="CTZ20" s="117"/>
      <c r="CUA20" s="117"/>
      <c r="CUB20" s="117"/>
      <c r="CUC20" s="117"/>
      <c r="CUD20" s="117"/>
      <c r="CUE20" s="117"/>
      <c r="CUF20" s="117"/>
      <c r="CUG20" s="117"/>
      <c r="CUH20" s="117"/>
      <c r="CUI20" s="117"/>
      <c r="CUJ20" s="117"/>
      <c r="CUK20" s="117"/>
      <c r="CUL20" s="117"/>
      <c r="CUM20" s="117"/>
      <c r="CUN20" s="117"/>
      <c r="CUO20" s="117"/>
      <c r="CUP20" s="117"/>
      <c r="CUQ20" s="117"/>
      <c r="CUR20" s="117"/>
      <c r="CUS20" s="117"/>
      <c r="CUT20" s="117"/>
      <c r="CUU20" s="117"/>
      <c r="CUV20" s="117"/>
      <c r="CUW20" s="117"/>
      <c r="CUX20" s="117"/>
      <c r="CUY20" s="117"/>
      <c r="CUZ20" s="117"/>
      <c r="CVA20" s="117"/>
      <c r="CVB20" s="117"/>
      <c r="CVC20" s="117"/>
      <c r="CVD20" s="117"/>
      <c r="CVE20" s="117"/>
      <c r="CVF20" s="117"/>
      <c r="CVG20" s="117"/>
      <c r="CVH20" s="117"/>
      <c r="CVI20" s="117"/>
      <c r="CVJ20" s="117"/>
      <c r="CVK20" s="117"/>
      <c r="CVL20" s="117"/>
      <c r="CVM20" s="117"/>
      <c r="CVN20" s="117"/>
      <c r="CVO20" s="117"/>
      <c r="CVP20" s="117"/>
      <c r="CVQ20" s="117"/>
      <c r="CVR20" s="117"/>
      <c r="CVS20" s="117"/>
      <c r="CVT20" s="117"/>
      <c r="CVU20" s="117"/>
      <c r="CVV20" s="117"/>
      <c r="CVW20" s="117"/>
      <c r="CVX20" s="117"/>
      <c r="CVY20" s="117"/>
      <c r="CVZ20" s="117"/>
      <c r="CWA20" s="117"/>
      <c r="CWB20" s="117"/>
      <c r="CWC20" s="117"/>
      <c r="CWD20" s="117"/>
      <c r="CWE20" s="117"/>
      <c r="CWF20" s="117"/>
      <c r="CWG20" s="117"/>
      <c r="CWH20" s="117"/>
      <c r="CWI20" s="117"/>
      <c r="CWJ20" s="117"/>
      <c r="CWK20" s="117"/>
      <c r="CWL20" s="117"/>
      <c r="CWM20" s="117"/>
      <c r="CWN20" s="117"/>
      <c r="CWO20" s="117"/>
      <c r="CWP20" s="117"/>
      <c r="CWQ20" s="117"/>
      <c r="CWR20" s="117"/>
      <c r="CWS20" s="117"/>
      <c r="CWT20" s="117"/>
      <c r="CWU20" s="117"/>
      <c r="CWV20" s="117"/>
      <c r="CWW20" s="117"/>
      <c r="CWX20" s="117"/>
      <c r="CWY20" s="117"/>
      <c r="CWZ20" s="117"/>
      <c r="CXA20" s="117"/>
      <c r="CXB20" s="117"/>
      <c r="CXC20" s="117"/>
      <c r="CXD20" s="117"/>
      <c r="CXE20" s="117"/>
      <c r="CXF20" s="117"/>
      <c r="CXG20" s="117"/>
      <c r="CXH20" s="117"/>
      <c r="CXI20" s="117"/>
      <c r="CXJ20" s="117"/>
      <c r="CXK20" s="117"/>
      <c r="CXL20" s="117"/>
      <c r="CXM20" s="117"/>
      <c r="CXN20" s="117"/>
      <c r="CXO20" s="117"/>
      <c r="CXP20" s="117"/>
      <c r="CXQ20" s="117"/>
      <c r="CXR20" s="117"/>
      <c r="CXS20" s="117"/>
      <c r="CXT20" s="117"/>
      <c r="CXU20" s="117"/>
      <c r="CXV20" s="117"/>
      <c r="CXW20" s="117"/>
      <c r="CXX20" s="117"/>
      <c r="CXY20" s="117"/>
      <c r="CXZ20" s="117"/>
      <c r="CYA20" s="117"/>
      <c r="CYB20" s="117"/>
      <c r="CYC20" s="117"/>
      <c r="CYD20" s="117"/>
      <c r="CYE20" s="117"/>
      <c r="CYF20" s="117"/>
      <c r="CYG20" s="117"/>
      <c r="CYH20" s="117"/>
      <c r="CYI20" s="117"/>
      <c r="CYJ20" s="117"/>
      <c r="CYK20" s="117"/>
      <c r="CYL20" s="117"/>
      <c r="CYM20" s="117"/>
      <c r="CYN20" s="117"/>
      <c r="CYO20" s="117"/>
      <c r="CYP20" s="117"/>
      <c r="CYQ20" s="117"/>
      <c r="CYR20" s="117"/>
      <c r="CYS20" s="117"/>
      <c r="CYT20" s="117"/>
      <c r="CYU20" s="117"/>
      <c r="CYV20" s="117"/>
      <c r="CYW20" s="117"/>
      <c r="CYX20" s="117"/>
      <c r="CYY20" s="117"/>
      <c r="CYZ20" s="117"/>
      <c r="CZA20" s="117"/>
      <c r="CZB20" s="117"/>
      <c r="CZC20" s="117"/>
      <c r="CZD20" s="117"/>
      <c r="CZE20" s="117"/>
      <c r="CZF20" s="117"/>
      <c r="CZG20" s="117"/>
      <c r="CZH20" s="117"/>
      <c r="CZI20" s="117"/>
      <c r="CZJ20" s="117"/>
      <c r="CZK20" s="117"/>
      <c r="CZL20" s="117"/>
      <c r="CZM20" s="117"/>
      <c r="CZN20" s="117"/>
      <c r="CZO20" s="117"/>
      <c r="CZP20" s="117"/>
      <c r="CZQ20" s="117"/>
      <c r="CZR20" s="117"/>
      <c r="CZS20" s="117"/>
      <c r="CZT20" s="117"/>
      <c r="CZU20" s="117"/>
      <c r="CZV20" s="117"/>
      <c r="CZW20" s="117"/>
      <c r="CZX20" s="117"/>
      <c r="CZY20" s="117"/>
      <c r="CZZ20" s="117"/>
      <c r="DAA20" s="117"/>
      <c r="DAB20" s="117"/>
      <c r="DAC20" s="117"/>
      <c r="DAD20" s="117"/>
      <c r="DAE20" s="117"/>
      <c r="DAF20" s="117"/>
      <c r="DAG20" s="117"/>
      <c r="DAH20" s="117"/>
      <c r="DAI20" s="117"/>
      <c r="DAJ20" s="117"/>
      <c r="DAK20" s="117"/>
      <c r="DAL20" s="117"/>
      <c r="DAM20" s="117"/>
      <c r="DAN20" s="117"/>
      <c r="DAO20" s="117"/>
      <c r="DAP20" s="117"/>
      <c r="DAQ20" s="117"/>
      <c r="DAR20" s="117"/>
      <c r="DAS20" s="117"/>
      <c r="DAT20" s="117"/>
      <c r="DAU20" s="117"/>
      <c r="DAV20" s="117"/>
      <c r="DAW20" s="117"/>
      <c r="DAX20" s="117"/>
      <c r="DAY20" s="117"/>
      <c r="DAZ20" s="117"/>
      <c r="DBA20" s="117"/>
      <c r="DBB20" s="117"/>
      <c r="DBC20" s="117"/>
      <c r="DBD20" s="117"/>
      <c r="DBE20" s="117"/>
      <c r="DBF20" s="117"/>
      <c r="DBG20" s="117"/>
      <c r="DBH20" s="117"/>
      <c r="DBI20" s="117"/>
      <c r="DBJ20" s="117"/>
      <c r="DBK20" s="117"/>
      <c r="DBL20" s="117"/>
      <c r="DBM20" s="117"/>
      <c r="DBN20" s="117"/>
      <c r="DBO20" s="117"/>
      <c r="DBP20" s="117"/>
      <c r="DBQ20" s="117"/>
      <c r="DBR20" s="117"/>
      <c r="DBS20" s="117"/>
      <c r="DBT20" s="117"/>
      <c r="DBU20" s="117"/>
      <c r="DBV20" s="117"/>
      <c r="DBW20" s="117"/>
      <c r="DBX20" s="117"/>
      <c r="DBY20" s="117"/>
      <c r="DBZ20" s="117"/>
      <c r="DCA20" s="117"/>
      <c r="DCB20" s="117"/>
      <c r="DCC20" s="117"/>
      <c r="DCD20" s="117"/>
      <c r="DCE20" s="117"/>
      <c r="DCF20" s="117"/>
      <c r="DCG20" s="117"/>
      <c r="DCH20" s="117"/>
      <c r="DCI20" s="117"/>
      <c r="DCJ20" s="117"/>
      <c r="DCK20" s="117"/>
      <c r="DCL20" s="117"/>
      <c r="DCM20" s="117"/>
      <c r="DCN20" s="117"/>
      <c r="DCO20" s="117"/>
      <c r="DCP20" s="117"/>
      <c r="DCQ20" s="117"/>
      <c r="DCR20" s="117"/>
      <c r="DCS20" s="117"/>
      <c r="DCT20" s="117"/>
      <c r="DCU20" s="117"/>
      <c r="DCV20" s="117"/>
      <c r="DCW20" s="117"/>
      <c r="DCX20" s="117"/>
      <c r="DCY20" s="117"/>
      <c r="DCZ20" s="117"/>
      <c r="DDA20" s="117"/>
      <c r="DDB20" s="117"/>
      <c r="DDC20" s="117"/>
      <c r="DDD20" s="117"/>
      <c r="DDE20" s="117"/>
      <c r="DDF20" s="117"/>
      <c r="DDG20" s="117"/>
      <c r="DDH20" s="117"/>
      <c r="DDI20" s="117"/>
      <c r="DDJ20" s="117"/>
      <c r="DDK20" s="117"/>
      <c r="DDL20" s="117"/>
      <c r="DDM20" s="117"/>
      <c r="DDN20" s="117"/>
      <c r="DDO20" s="117"/>
      <c r="DDP20" s="117"/>
      <c r="DDQ20" s="117"/>
      <c r="DDR20" s="117"/>
      <c r="DDS20" s="117"/>
      <c r="DDT20" s="117"/>
      <c r="DDU20" s="117"/>
      <c r="DDV20" s="117"/>
      <c r="DDW20" s="117"/>
      <c r="DDX20" s="117"/>
      <c r="DDY20" s="117"/>
      <c r="DDZ20" s="117"/>
      <c r="DEA20" s="117"/>
      <c r="DEB20" s="117"/>
      <c r="DEC20" s="117"/>
      <c r="DED20" s="117"/>
      <c r="DEE20" s="117"/>
      <c r="DEF20" s="117"/>
      <c r="DEG20" s="117"/>
      <c r="DEH20" s="117"/>
      <c r="DEI20" s="117"/>
      <c r="DEJ20" s="117"/>
      <c r="DEK20" s="117"/>
      <c r="DEL20" s="117"/>
      <c r="DEM20" s="117"/>
      <c r="DEN20" s="117"/>
      <c r="DEO20" s="117"/>
      <c r="DEP20" s="117"/>
      <c r="DEQ20" s="117"/>
      <c r="DER20" s="117"/>
      <c r="DES20" s="117"/>
      <c r="DET20" s="117"/>
      <c r="DEU20" s="117"/>
      <c r="DEV20" s="117"/>
      <c r="DEW20" s="117"/>
      <c r="DEX20" s="117"/>
      <c r="DEY20" s="117"/>
      <c r="DEZ20" s="117"/>
      <c r="DFA20" s="117"/>
      <c r="DFB20" s="117"/>
      <c r="DFC20" s="117"/>
      <c r="DFD20" s="117"/>
      <c r="DFE20" s="117"/>
      <c r="DFF20" s="117"/>
      <c r="DFG20" s="117"/>
      <c r="DFH20" s="117"/>
      <c r="DFI20" s="117"/>
      <c r="DFJ20" s="117"/>
      <c r="DFK20" s="117"/>
      <c r="DFL20" s="117"/>
      <c r="DFM20" s="117"/>
      <c r="DFN20" s="117"/>
      <c r="DFO20" s="117"/>
      <c r="DFP20" s="117"/>
      <c r="DFQ20" s="117"/>
      <c r="DFR20" s="117"/>
      <c r="DFS20" s="117"/>
      <c r="DFT20" s="117"/>
      <c r="DFU20" s="117"/>
      <c r="DFV20" s="117"/>
      <c r="DFW20" s="117"/>
      <c r="DFX20" s="117"/>
      <c r="DFY20" s="117"/>
      <c r="DFZ20" s="117"/>
      <c r="DGA20" s="117"/>
      <c r="DGB20" s="117"/>
      <c r="DGC20" s="117"/>
      <c r="DGD20" s="117"/>
      <c r="DGE20" s="117"/>
      <c r="DGF20" s="117"/>
      <c r="DGG20" s="117"/>
      <c r="DGH20" s="117"/>
      <c r="DGI20" s="117"/>
      <c r="DGJ20" s="117"/>
      <c r="DGK20" s="117"/>
      <c r="DGL20" s="117"/>
      <c r="DGM20" s="117"/>
      <c r="DGN20" s="117"/>
      <c r="DGO20" s="117"/>
      <c r="DGP20" s="117"/>
      <c r="DGQ20" s="117"/>
      <c r="DGR20" s="117"/>
      <c r="DGS20" s="117"/>
      <c r="DGT20" s="117"/>
      <c r="DGU20" s="117"/>
      <c r="DGV20" s="117"/>
      <c r="DGW20" s="117"/>
      <c r="DGX20" s="117"/>
      <c r="DGY20" s="117"/>
      <c r="DGZ20" s="117"/>
      <c r="DHA20" s="117"/>
      <c r="DHB20" s="117"/>
      <c r="DHC20" s="117"/>
      <c r="DHD20" s="117"/>
      <c r="DHE20" s="117"/>
      <c r="DHF20" s="117"/>
      <c r="DHG20" s="117"/>
      <c r="DHH20" s="117"/>
      <c r="DHI20" s="117"/>
      <c r="DHJ20" s="117"/>
      <c r="DHK20" s="117"/>
      <c r="DHL20" s="117"/>
      <c r="DHM20" s="117"/>
      <c r="DHN20" s="117"/>
      <c r="DHO20" s="117"/>
      <c r="DHP20" s="117"/>
      <c r="DHQ20" s="117"/>
      <c r="DHR20" s="117"/>
      <c r="DHS20" s="117"/>
      <c r="DHT20" s="117"/>
      <c r="DHU20" s="117"/>
      <c r="DHV20" s="117"/>
      <c r="DHW20" s="117"/>
      <c r="DHX20" s="117"/>
      <c r="DHY20" s="117"/>
      <c r="DHZ20" s="117"/>
      <c r="DIA20" s="117"/>
      <c r="DIB20" s="117"/>
      <c r="DIC20" s="117"/>
      <c r="DID20" s="117"/>
      <c r="DIE20" s="117"/>
      <c r="DIF20" s="117"/>
      <c r="DIG20" s="117"/>
      <c r="DIH20" s="117"/>
      <c r="DII20" s="117"/>
      <c r="DIJ20" s="117"/>
      <c r="DIK20" s="117"/>
      <c r="DIL20" s="117"/>
      <c r="DIM20" s="117"/>
      <c r="DIN20" s="117"/>
      <c r="DIO20" s="117"/>
      <c r="DIP20" s="117"/>
      <c r="DIQ20" s="117"/>
      <c r="DIR20" s="117"/>
      <c r="DIS20" s="117"/>
      <c r="DIT20" s="117"/>
      <c r="DIU20" s="117"/>
      <c r="DIV20" s="117"/>
      <c r="DIW20" s="117"/>
      <c r="DIX20" s="117"/>
      <c r="DIY20" s="117"/>
      <c r="DIZ20" s="117"/>
      <c r="DJA20" s="117"/>
      <c r="DJB20" s="117"/>
      <c r="DJC20" s="117"/>
      <c r="DJD20" s="117"/>
      <c r="DJE20" s="117"/>
      <c r="DJF20" s="117"/>
      <c r="DJG20" s="117"/>
      <c r="DJH20" s="117"/>
      <c r="DJI20" s="117"/>
      <c r="DJJ20" s="117"/>
      <c r="DJK20" s="117"/>
      <c r="DJL20" s="117"/>
      <c r="DJM20" s="117"/>
      <c r="DJN20" s="117"/>
      <c r="DJO20" s="117"/>
      <c r="DJP20" s="117"/>
      <c r="DJQ20" s="117"/>
      <c r="DJR20" s="117"/>
      <c r="DJS20" s="117"/>
      <c r="DJT20" s="117"/>
      <c r="DJU20" s="117"/>
      <c r="DJV20" s="117"/>
      <c r="DJW20" s="117"/>
      <c r="DJX20" s="117"/>
      <c r="DJY20" s="117"/>
      <c r="DJZ20" s="117"/>
      <c r="DKA20" s="117"/>
      <c r="DKB20" s="117"/>
      <c r="DKC20" s="117"/>
      <c r="DKD20" s="117"/>
      <c r="DKE20" s="117"/>
      <c r="DKF20" s="117"/>
      <c r="DKG20" s="117"/>
      <c r="DKH20" s="117"/>
      <c r="DKI20" s="117"/>
      <c r="DKJ20" s="117"/>
      <c r="DKK20" s="117"/>
      <c r="DKL20" s="117"/>
      <c r="DKM20" s="117"/>
      <c r="DKN20" s="117"/>
      <c r="DKO20" s="117"/>
      <c r="DKP20" s="117"/>
      <c r="DKQ20" s="117"/>
      <c r="DKR20" s="117"/>
      <c r="DKS20" s="117"/>
      <c r="DKT20" s="117"/>
      <c r="DKU20" s="117"/>
      <c r="DKV20" s="117"/>
      <c r="DKW20" s="117"/>
      <c r="DKX20" s="117"/>
      <c r="DKY20" s="117"/>
      <c r="DKZ20" s="117"/>
      <c r="DLA20" s="117"/>
      <c r="DLB20" s="117"/>
      <c r="DLC20" s="117"/>
      <c r="DLD20" s="117"/>
      <c r="DLE20" s="117"/>
      <c r="DLF20" s="117"/>
      <c r="DLG20" s="117"/>
      <c r="DLH20" s="117"/>
      <c r="DLI20" s="117"/>
      <c r="DLJ20" s="117"/>
      <c r="DLK20" s="117"/>
      <c r="DLL20" s="117"/>
      <c r="DLM20" s="117"/>
      <c r="DLN20" s="117"/>
      <c r="DLO20" s="117"/>
      <c r="DLP20" s="117"/>
      <c r="DLQ20" s="117"/>
      <c r="DLR20" s="117"/>
      <c r="DLS20" s="117"/>
      <c r="DLT20" s="117"/>
      <c r="DLU20" s="117"/>
      <c r="DLV20" s="117"/>
      <c r="DLW20" s="117"/>
      <c r="DLX20" s="117"/>
      <c r="DLY20" s="117"/>
      <c r="DLZ20" s="117"/>
      <c r="DMA20" s="117"/>
      <c r="DMB20" s="117"/>
      <c r="DMC20" s="117"/>
      <c r="DMD20" s="117"/>
      <c r="DME20" s="117"/>
      <c r="DMF20" s="117"/>
      <c r="DMG20" s="117"/>
      <c r="DMH20" s="117"/>
      <c r="DMI20" s="117"/>
      <c r="DMJ20" s="117"/>
      <c r="DMK20" s="117"/>
      <c r="DML20" s="117"/>
      <c r="DMM20" s="117"/>
      <c r="DMN20" s="117"/>
      <c r="DMO20" s="117"/>
      <c r="DMP20" s="117"/>
      <c r="DMQ20" s="117"/>
      <c r="DMR20" s="117"/>
      <c r="DMS20" s="117"/>
      <c r="DMT20" s="117"/>
      <c r="DMU20" s="117"/>
      <c r="DMV20" s="117"/>
      <c r="DMW20" s="117"/>
      <c r="DMX20" s="117"/>
      <c r="DMY20" s="117"/>
      <c r="DMZ20" s="117"/>
      <c r="DNA20" s="117"/>
      <c r="DNB20" s="117"/>
      <c r="DNC20" s="117"/>
      <c r="DND20" s="117"/>
      <c r="DNE20" s="117"/>
      <c r="DNF20" s="117"/>
      <c r="DNG20" s="117"/>
      <c r="DNH20" s="117"/>
      <c r="DNI20" s="117"/>
      <c r="DNJ20" s="117"/>
      <c r="DNK20" s="117"/>
      <c r="DNL20" s="117"/>
      <c r="DNM20" s="117"/>
      <c r="DNN20" s="117"/>
      <c r="DNO20" s="117"/>
      <c r="DNP20" s="117"/>
      <c r="DNQ20" s="117"/>
      <c r="DNR20" s="117"/>
      <c r="DNS20" s="117"/>
      <c r="DNT20" s="117"/>
      <c r="DNU20" s="117"/>
      <c r="DNV20" s="117"/>
      <c r="DNW20" s="117"/>
      <c r="DNX20" s="117"/>
      <c r="DNY20" s="117"/>
      <c r="DNZ20" s="117"/>
      <c r="DOA20" s="117"/>
      <c r="DOB20" s="117"/>
      <c r="DOC20" s="117"/>
      <c r="DOD20" s="117"/>
      <c r="DOE20" s="117"/>
      <c r="DOF20" s="117"/>
      <c r="DOG20" s="117"/>
      <c r="DOH20" s="117"/>
      <c r="DOI20" s="117"/>
      <c r="DOJ20" s="117"/>
      <c r="DOK20" s="117"/>
      <c r="DOL20" s="117"/>
      <c r="DOM20" s="117"/>
      <c r="DON20" s="117"/>
      <c r="DOO20" s="117"/>
      <c r="DOP20" s="117"/>
      <c r="DOQ20" s="117"/>
      <c r="DOR20" s="117"/>
      <c r="DOS20" s="117"/>
      <c r="DOT20" s="117"/>
      <c r="DOU20" s="117"/>
      <c r="DOV20" s="117"/>
      <c r="DOW20" s="117"/>
      <c r="DOX20" s="117"/>
      <c r="DOY20" s="117"/>
      <c r="DOZ20" s="117"/>
      <c r="DPA20" s="117"/>
      <c r="DPB20" s="117"/>
      <c r="DPC20" s="117"/>
      <c r="DPD20" s="117"/>
      <c r="DPE20" s="117"/>
      <c r="DPF20" s="117"/>
      <c r="DPG20" s="117"/>
      <c r="DPH20" s="117"/>
      <c r="DPI20" s="117"/>
      <c r="DPJ20" s="117"/>
      <c r="DPK20" s="117"/>
      <c r="DPL20" s="117"/>
      <c r="DPM20" s="117"/>
      <c r="DPN20" s="117"/>
      <c r="DPO20" s="117"/>
      <c r="DPP20" s="117"/>
      <c r="DPQ20" s="117"/>
      <c r="DPR20" s="117"/>
      <c r="DPS20" s="117"/>
      <c r="DPT20" s="117"/>
      <c r="DPU20" s="117"/>
      <c r="DPV20" s="117"/>
      <c r="DPW20" s="117"/>
      <c r="DPX20" s="117"/>
      <c r="DPY20" s="117"/>
      <c r="DPZ20" s="117"/>
      <c r="DQA20" s="117"/>
      <c r="DQB20" s="117"/>
      <c r="DQC20" s="117"/>
      <c r="DQD20" s="117"/>
      <c r="DQE20" s="117"/>
      <c r="DQF20" s="117"/>
      <c r="DQG20" s="117"/>
      <c r="DQH20" s="117"/>
      <c r="DQI20" s="117"/>
      <c r="DQJ20" s="117"/>
      <c r="DQK20" s="117"/>
      <c r="DQL20" s="117"/>
      <c r="DQM20" s="117"/>
      <c r="DQN20" s="117"/>
      <c r="DQO20" s="117"/>
      <c r="DQP20" s="117"/>
      <c r="DQQ20" s="117"/>
      <c r="DQR20" s="117"/>
      <c r="DQS20" s="117"/>
      <c r="DQT20" s="117"/>
      <c r="DQU20" s="117"/>
      <c r="DQV20" s="117"/>
      <c r="DQW20" s="117"/>
      <c r="DQX20" s="117"/>
      <c r="DQY20" s="117"/>
      <c r="DQZ20" s="117"/>
      <c r="DRA20" s="117"/>
      <c r="DRB20" s="117"/>
      <c r="DRC20" s="117"/>
      <c r="DRD20" s="117"/>
      <c r="DRE20" s="117"/>
      <c r="DRF20" s="117"/>
      <c r="DRG20" s="117"/>
      <c r="DRH20" s="117"/>
      <c r="DRI20" s="117"/>
      <c r="DRJ20" s="117"/>
      <c r="DRK20" s="117"/>
      <c r="DRL20" s="117"/>
      <c r="DRM20" s="117"/>
      <c r="DRN20" s="117"/>
      <c r="DRO20" s="117"/>
      <c r="DRP20" s="117"/>
      <c r="DRQ20" s="117"/>
      <c r="DRR20" s="117"/>
      <c r="DRS20" s="117"/>
      <c r="DRT20" s="117"/>
      <c r="DRU20" s="117"/>
      <c r="DRV20" s="117"/>
      <c r="DRW20" s="117"/>
      <c r="DRX20" s="117"/>
      <c r="DRY20" s="117"/>
      <c r="DRZ20" s="117"/>
      <c r="DSA20" s="117"/>
      <c r="DSB20" s="117"/>
      <c r="DSC20" s="117"/>
      <c r="DSD20" s="117"/>
      <c r="DSE20" s="117"/>
      <c r="DSF20" s="117"/>
      <c r="DSG20" s="117"/>
      <c r="DSH20" s="117"/>
      <c r="DSI20" s="117"/>
      <c r="DSJ20" s="117"/>
      <c r="DSK20" s="117"/>
      <c r="DSL20" s="117"/>
      <c r="DSM20" s="117"/>
      <c r="DSN20" s="117"/>
      <c r="DSO20" s="117"/>
      <c r="DSP20" s="117"/>
      <c r="DSQ20" s="117"/>
      <c r="DSR20" s="117"/>
      <c r="DSS20" s="117"/>
      <c r="DST20" s="117"/>
      <c r="DSU20" s="117"/>
      <c r="DSV20" s="117"/>
      <c r="DSW20" s="117"/>
      <c r="DSX20" s="117"/>
      <c r="DSY20" s="117"/>
      <c r="DSZ20" s="117"/>
      <c r="DTA20" s="117"/>
      <c r="DTB20" s="117"/>
      <c r="DTC20" s="117"/>
      <c r="DTD20" s="117"/>
      <c r="DTE20" s="117"/>
      <c r="DTF20" s="117"/>
      <c r="DTG20" s="117"/>
      <c r="DTH20" s="117"/>
      <c r="DTI20" s="117"/>
      <c r="DTJ20" s="117"/>
      <c r="DTK20" s="117"/>
      <c r="DTL20" s="117"/>
      <c r="DTM20" s="117"/>
      <c r="DTN20" s="117"/>
      <c r="DTO20" s="117"/>
      <c r="DTP20" s="117"/>
      <c r="DTQ20" s="117"/>
      <c r="DTR20" s="117"/>
      <c r="DTS20" s="117"/>
      <c r="DTT20" s="117"/>
      <c r="DTU20" s="117"/>
      <c r="DTV20" s="117"/>
      <c r="DTW20" s="117"/>
      <c r="DTX20" s="117"/>
      <c r="DTY20" s="117"/>
      <c r="DTZ20" s="117"/>
      <c r="DUA20" s="117"/>
      <c r="DUB20" s="117"/>
      <c r="DUC20" s="117"/>
      <c r="DUD20" s="117"/>
      <c r="DUE20" s="117"/>
      <c r="DUF20" s="117"/>
      <c r="DUG20" s="117"/>
      <c r="DUH20" s="117"/>
      <c r="DUI20" s="117"/>
      <c r="DUJ20" s="117"/>
      <c r="DUK20" s="117"/>
      <c r="DUL20" s="117"/>
      <c r="DUM20" s="117"/>
      <c r="DUN20" s="117"/>
      <c r="DUO20" s="117"/>
      <c r="DUP20" s="117"/>
      <c r="DUQ20" s="117"/>
      <c r="DUR20" s="117"/>
      <c r="DUS20" s="117"/>
      <c r="DUT20" s="117"/>
      <c r="DUU20" s="117"/>
      <c r="DUV20" s="117"/>
      <c r="DUW20" s="117"/>
      <c r="DUX20" s="117"/>
      <c r="DUY20" s="117"/>
      <c r="DUZ20" s="117"/>
      <c r="DVA20" s="117"/>
      <c r="DVB20" s="117"/>
      <c r="DVC20" s="117"/>
      <c r="DVD20" s="117"/>
      <c r="DVE20" s="117"/>
      <c r="DVF20" s="117"/>
      <c r="DVG20" s="117"/>
      <c r="DVH20" s="117"/>
      <c r="DVI20" s="117"/>
      <c r="DVJ20" s="117"/>
      <c r="DVK20" s="117"/>
      <c r="DVL20" s="117"/>
      <c r="DVM20" s="117"/>
      <c r="DVN20" s="117"/>
      <c r="DVO20" s="117"/>
      <c r="DVP20" s="117"/>
      <c r="DVQ20" s="117"/>
      <c r="DVR20" s="117"/>
      <c r="DVS20" s="117"/>
      <c r="DVT20" s="117"/>
      <c r="DVU20" s="117"/>
      <c r="DVV20" s="117"/>
      <c r="DVW20" s="117"/>
      <c r="DVX20" s="117"/>
      <c r="DVY20" s="117"/>
      <c r="DVZ20" s="117"/>
      <c r="DWA20" s="117"/>
      <c r="DWB20" s="117"/>
      <c r="DWC20" s="117"/>
      <c r="DWD20" s="117"/>
      <c r="DWE20" s="117"/>
      <c r="DWF20" s="117"/>
      <c r="DWG20" s="117"/>
      <c r="DWH20" s="117"/>
      <c r="DWI20" s="117"/>
      <c r="DWJ20" s="117"/>
      <c r="DWK20" s="117"/>
      <c r="DWL20" s="117"/>
      <c r="DWM20" s="117"/>
      <c r="DWN20" s="117"/>
      <c r="DWO20" s="117"/>
      <c r="DWP20" s="117"/>
      <c r="DWQ20" s="117"/>
      <c r="DWR20" s="117"/>
      <c r="DWS20" s="117"/>
      <c r="DWT20" s="117"/>
      <c r="DWU20" s="117"/>
      <c r="DWV20" s="117"/>
      <c r="DWW20" s="117"/>
      <c r="DWX20" s="117"/>
      <c r="DWY20" s="117"/>
      <c r="DWZ20" s="117"/>
      <c r="DXA20" s="117"/>
      <c r="DXB20" s="117"/>
      <c r="DXC20" s="117"/>
      <c r="DXD20" s="117"/>
      <c r="DXE20" s="117"/>
      <c r="DXF20" s="117"/>
      <c r="DXG20" s="117"/>
      <c r="DXH20" s="117"/>
      <c r="DXI20" s="117"/>
      <c r="DXJ20" s="117"/>
      <c r="DXK20" s="117"/>
      <c r="DXL20" s="117"/>
      <c r="DXM20" s="117"/>
      <c r="DXN20" s="117"/>
      <c r="DXO20" s="117"/>
      <c r="DXP20" s="117"/>
      <c r="DXQ20" s="117"/>
      <c r="DXR20" s="117"/>
      <c r="DXS20" s="117"/>
      <c r="DXT20" s="117"/>
      <c r="DXU20" s="117"/>
      <c r="DXV20" s="117"/>
      <c r="DXW20" s="117"/>
      <c r="DXX20" s="117"/>
      <c r="DXY20" s="117"/>
      <c r="DXZ20" s="117"/>
      <c r="DYA20" s="117"/>
      <c r="DYB20" s="117"/>
      <c r="DYC20" s="117"/>
      <c r="DYD20" s="117"/>
      <c r="DYE20" s="117"/>
      <c r="DYF20" s="117"/>
      <c r="DYG20" s="117"/>
      <c r="DYH20" s="117"/>
      <c r="DYI20" s="117"/>
      <c r="DYJ20" s="117"/>
      <c r="DYK20" s="117"/>
      <c r="DYL20" s="117"/>
      <c r="DYM20" s="117"/>
      <c r="DYN20" s="117"/>
      <c r="DYO20" s="117"/>
      <c r="DYP20" s="117"/>
      <c r="DYQ20" s="117"/>
      <c r="DYR20" s="117"/>
      <c r="DYS20" s="117"/>
      <c r="DYT20" s="117"/>
      <c r="DYU20" s="117"/>
      <c r="DYV20" s="117"/>
      <c r="DYW20" s="117"/>
      <c r="DYX20" s="117"/>
      <c r="DYY20" s="117"/>
      <c r="DYZ20" s="117"/>
      <c r="DZA20" s="117"/>
      <c r="DZB20" s="117"/>
      <c r="DZC20" s="117"/>
      <c r="DZD20" s="117"/>
      <c r="DZE20" s="117"/>
      <c r="DZF20" s="117"/>
      <c r="DZG20" s="117"/>
      <c r="DZH20" s="117"/>
      <c r="DZI20" s="117"/>
      <c r="DZJ20" s="117"/>
      <c r="DZK20" s="117"/>
      <c r="DZL20" s="117"/>
      <c r="DZM20" s="117"/>
      <c r="DZN20" s="117"/>
      <c r="DZO20" s="117"/>
      <c r="DZP20" s="117"/>
      <c r="DZQ20" s="117"/>
      <c r="DZR20" s="117"/>
      <c r="DZS20" s="117"/>
      <c r="DZT20" s="117"/>
      <c r="DZU20" s="117"/>
      <c r="DZV20" s="117"/>
      <c r="DZW20" s="117"/>
      <c r="DZX20" s="117"/>
      <c r="DZY20" s="117"/>
      <c r="DZZ20" s="117"/>
      <c r="EAA20" s="117"/>
      <c r="EAB20" s="117"/>
      <c r="EAC20" s="117"/>
      <c r="EAD20" s="117"/>
      <c r="EAE20" s="117"/>
      <c r="EAF20" s="117"/>
      <c r="EAG20" s="117"/>
      <c r="EAH20" s="117"/>
      <c r="EAI20" s="117"/>
      <c r="EAJ20" s="117"/>
      <c r="EAK20" s="117"/>
      <c r="EAL20" s="117"/>
      <c r="EAM20" s="117"/>
      <c r="EAN20" s="117"/>
      <c r="EAO20" s="117"/>
      <c r="EAP20" s="117"/>
      <c r="EAQ20" s="117"/>
      <c r="EAR20" s="117"/>
      <c r="EAS20" s="117"/>
      <c r="EAT20" s="117"/>
      <c r="EAU20" s="117"/>
      <c r="EAV20" s="117"/>
      <c r="EAW20" s="117"/>
      <c r="EAX20" s="117"/>
      <c r="EAY20" s="117"/>
      <c r="EAZ20" s="117"/>
      <c r="EBA20" s="117"/>
      <c r="EBB20" s="117"/>
      <c r="EBC20" s="117"/>
      <c r="EBD20" s="117"/>
      <c r="EBE20" s="117"/>
      <c r="EBF20" s="117"/>
      <c r="EBG20" s="117"/>
      <c r="EBH20" s="117"/>
      <c r="EBI20" s="117"/>
      <c r="EBJ20" s="117"/>
      <c r="EBK20" s="117"/>
      <c r="EBL20" s="117"/>
      <c r="EBM20" s="117"/>
      <c r="EBN20" s="117"/>
      <c r="EBO20" s="117"/>
      <c r="EBP20" s="117"/>
      <c r="EBQ20" s="117"/>
      <c r="EBR20" s="117"/>
      <c r="EBS20" s="117"/>
      <c r="EBT20" s="117"/>
      <c r="EBU20" s="117"/>
      <c r="EBV20" s="117"/>
      <c r="EBW20" s="117"/>
      <c r="EBX20" s="117"/>
      <c r="EBY20" s="117"/>
      <c r="EBZ20" s="117"/>
      <c r="ECA20" s="117"/>
      <c r="ECB20" s="117"/>
      <c r="ECC20" s="117"/>
      <c r="ECD20" s="117"/>
      <c r="ECE20" s="117"/>
      <c r="ECF20" s="117"/>
      <c r="ECG20" s="117"/>
      <c r="ECH20" s="117"/>
      <c r="ECI20" s="117"/>
      <c r="ECJ20" s="117"/>
      <c r="ECK20" s="117"/>
      <c r="ECL20" s="117"/>
      <c r="ECM20" s="117"/>
      <c r="ECN20" s="117"/>
      <c r="ECO20" s="117"/>
      <c r="ECP20" s="117"/>
      <c r="ECQ20" s="117"/>
      <c r="ECR20" s="117"/>
      <c r="ECS20" s="117"/>
      <c r="ECT20" s="117"/>
      <c r="ECU20" s="117"/>
      <c r="ECV20" s="117"/>
      <c r="ECW20" s="117"/>
      <c r="ECX20" s="117"/>
      <c r="ECY20" s="117"/>
      <c r="ECZ20" s="117"/>
      <c r="EDA20" s="117"/>
      <c r="EDB20" s="117"/>
      <c r="EDC20" s="117"/>
      <c r="EDD20" s="117"/>
      <c r="EDE20" s="117"/>
      <c r="EDF20" s="117"/>
      <c r="EDG20" s="117"/>
      <c r="EDH20" s="117"/>
      <c r="EDI20" s="117"/>
      <c r="EDJ20" s="117"/>
      <c r="EDK20" s="117"/>
      <c r="EDL20" s="117"/>
      <c r="EDM20" s="117"/>
      <c r="EDN20" s="117"/>
      <c r="EDO20" s="117"/>
      <c r="EDP20" s="117"/>
      <c r="EDQ20" s="117"/>
      <c r="EDR20" s="117"/>
      <c r="EDS20" s="117"/>
      <c r="EDT20" s="117"/>
      <c r="EDU20" s="117"/>
      <c r="EDV20" s="117"/>
      <c r="EDW20" s="117"/>
      <c r="EDX20" s="117"/>
      <c r="EDY20" s="117"/>
      <c r="EDZ20" s="117"/>
      <c r="EEA20" s="117"/>
      <c r="EEB20" s="117"/>
      <c r="EEC20" s="117"/>
      <c r="EED20" s="117"/>
      <c r="EEE20" s="117"/>
      <c r="EEF20" s="117"/>
      <c r="EEG20" s="117"/>
      <c r="EEH20" s="117"/>
      <c r="EEI20" s="117"/>
      <c r="EEJ20" s="117"/>
      <c r="EEK20" s="117"/>
      <c r="EEL20" s="117"/>
      <c r="EEM20" s="117"/>
      <c r="EEN20" s="117"/>
      <c r="EEO20" s="117"/>
      <c r="EEP20" s="117"/>
      <c r="EEQ20" s="117"/>
      <c r="EER20" s="117"/>
      <c r="EES20" s="117"/>
      <c r="EET20" s="117"/>
      <c r="EEU20" s="117"/>
      <c r="EEV20" s="117"/>
      <c r="EEW20" s="117"/>
      <c r="EEX20" s="117"/>
      <c r="EEY20" s="117"/>
      <c r="EEZ20" s="117"/>
      <c r="EFA20" s="117"/>
      <c r="EFB20" s="117"/>
      <c r="EFC20" s="117"/>
      <c r="EFD20" s="117"/>
      <c r="EFE20" s="117"/>
      <c r="EFF20" s="117"/>
      <c r="EFG20" s="117"/>
      <c r="EFH20" s="117"/>
      <c r="EFI20" s="117"/>
      <c r="EFJ20" s="117"/>
      <c r="EFK20" s="117"/>
      <c r="EFL20" s="117"/>
      <c r="EFM20" s="117"/>
      <c r="EFN20" s="117"/>
      <c r="EFO20" s="117"/>
      <c r="EFP20" s="117"/>
      <c r="EFQ20" s="117"/>
      <c r="EFR20" s="117"/>
      <c r="EFS20" s="117"/>
      <c r="EFT20" s="117"/>
      <c r="EFU20" s="117"/>
      <c r="EFV20" s="117"/>
      <c r="EFW20" s="117"/>
      <c r="EFX20" s="117"/>
      <c r="EFY20" s="117"/>
      <c r="EFZ20" s="117"/>
      <c r="EGA20" s="117"/>
      <c r="EGB20" s="117"/>
      <c r="EGC20" s="117"/>
      <c r="EGD20" s="117"/>
      <c r="EGE20" s="117"/>
      <c r="EGF20" s="117"/>
      <c r="EGG20" s="117"/>
      <c r="EGH20" s="117"/>
      <c r="EGI20" s="117"/>
      <c r="EGJ20" s="117"/>
      <c r="EGK20" s="117"/>
      <c r="EGL20" s="117"/>
      <c r="EGM20" s="117"/>
      <c r="EGN20" s="117"/>
      <c r="EGO20" s="117"/>
      <c r="EGP20" s="117"/>
      <c r="EGQ20" s="117"/>
      <c r="EGR20" s="117"/>
      <c r="EGS20" s="117"/>
      <c r="EGT20" s="117"/>
      <c r="EGU20" s="117"/>
      <c r="EGV20" s="117"/>
      <c r="EGW20" s="117"/>
      <c r="EGX20" s="117"/>
      <c r="EGY20" s="117"/>
      <c r="EGZ20" s="117"/>
      <c r="EHA20" s="117"/>
      <c r="EHB20" s="117"/>
      <c r="EHC20" s="117"/>
      <c r="EHD20" s="117"/>
      <c r="EHE20" s="117"/>
      <c r="EHF20" s="117"/>
      <c r="EHG20" s="117"/>
      <c r="EHH20" s="117"/>
      <c r="EHI20" s="117"/>
      <c r="EHJ20" s="117"/>
      <c r="EHK20" s="117"/>
      <c r="EHL20" s="117"/>
      <c r="EHM20" s="117"/>
      <c r="EHN20" s="117"/>
      <c r="EHO20" s="117"/>
      <c r="EHP20" s="117"/>
      <c r="EHQ20" s="117"/>
      <c r="EHR20" s="117"/>
      <c r="EHS20" s="117"/>
      <c r="EHT20" s="117"/>
      <c r="EHU20" s="117"/>
      <c r="EHV20" s="117"/>
      <c r="EHW20" s="117"/>
      <c r="EHX20" s="117"/>
      <c r="EHY20" s="117"/>
      <c r="EHZ20" s="117"/>
      <c r="EIA20" s="117"/>
      <c r="EIB20" s="117"/>
      <c r="EIC20" s="117"/>
      <c r="EID20" s="117"/>
      <c r="EIE20" s="117"/>
      <c r="EIF20" s="117"/>
      <c r="EIG20" s="117"/>
      <c r="EIH20" s="117"/>
      <c r="EII20" s="117"/>
      <c r="EIJ20" s="117"/>
      <c r="EIK20" s="117"/>
      <c r="EIL20" s="117"/>
      <c r="EIM20" s="117"/>
      <c r="EIN20" s="117"/>
      <c r="EIO20" s="117"/>
      <c r="EIP20" s="117"/>
      <c r="EIQ20" s="117"/>
      <c r="EIR20" s="117"/>
      <c r="EIS20" s="117"/>
      <c r="EIT20" s="117"/>
      <c r="EIU20" s="117"/>
      <c r="EIV20" s="117"/>
      <c r="EIW20" s="117"/>
      <c r="EIX20" s="117"/>
      <c r="EIY20" s="117"/>
      <c r="EIZ20" s="117"/>
      <c r="EJA20" s="117"/>
      <c r="EJB20" s="117"/>
      <c r="EJC20" s="117"/>
      <c r="EJD20" s="117"/>
      <c r="EJE20" s="117"/>
      <c r="EJF20" s="117"/>
      <c r="EJG20" s="117"/>
      <c r="EJH20" s="117"/>
      <c r="EJI20" s="117"/>
      <c r="EJJ20" s="117"/>
      <c r="EJK20" s="117"/>
      <c r="EJL20" s="117"/>
      <c r="EJM20" s="117"/>
      <c r="EJN20" s="117"/>
      <c r="EJO20" s="117"/>
      <c r="EJP20" s="117"/>
      <c r="EJQ20" s="117"/>
      <c r="EJR20" s="117"/>
      <c r="EJS20" s="117"/>
      <c r="EJT20" s="117"/>
      <c r="EJU20" s="117"/>
      <c r="EJV20" s="117"/>
      <c r="EJW20" s="117"/>
      <c r="EJX20" s="117"/>
      <c r="EJY20" s="117"/>
      <c r="EJZ20" s="117"/>
      <c r="EKA20" s="117"/>
      <c r="EKB20" s="117"/>
      <c r="EKC20" s="117"/>
      <c r="EKD20" s="117"/>
      <c r="EKE20" s="117"/>
      <c r="EKF20" s="117"/>
      <c r="EKG20" s="117"/>
      <c r="EKH20" s="117"/>
      <c r="EKI20" s="117"/>
      <c r="EKJ20" s="117"/>
      <c r="EKK20" s="117"/>
      <c r="EKL20" s="117"/>
      <c r="EKM20" s="117"/>
      <c r="EKN20" s="117"/>
      <c r="EKO20" s="117"/>
      <c r="EKP20" s="117"/>
      <c r="EKQ20" s="117"/>
      <c r="EKR20" s="117"/>
      <c r="EKS20" s="117"/>
      <c r="EKT20" s="117"/>
      <c r="EKU20" s="117"/>
      <c r="EKV20" s="117"/>
      <c r="EKW20" s="117"/>
      <c r="EKX20" s="117"/>
      <c r="EKY20" s="117"/>
      <c r="EKZ20" s="117"/>
      <c r="ELA20" s="117"/>
      <c r="ELB20" s="117"/>
      <c r="ELC20" s="117"/>
      <c r="ELD20" s="117"/>
      <c r="ELE20" s="117"/>
      <c r="ELF20" s="117"/>
      <c r="ELG20" s="117"/>
      <c r="ELH20" s="117"/>
      <c r="ELI20" s="117"/>
      <c r="ELJ20" s="117"/>
      <c r="ELK20" s="117"/>
      <c r="ELL20" s="117"/>
      <c r="ELM20" s="117"/>
      <c r="ELN20" s="117"/>
      <c r="ELO20" s="117"/>
      <c r="ELP20" s="117"/>
      <c r="ELQ20" s="117"/>
      <c r="ELR20" s="117"/>
      <c r="ELS20" s="117"/>
      <c r="ELT20" s="117"/>
      <c r="ELU20" s="117"/>
      <c r="ELV20" s="117"/>
      <c r="ELW20" s="117"/>
      <c r="ELX20" s="117"/>
      <c r="ELY20" s="117"/>
      <c r="ELZ20" s="117"/>
      <c r="EMA20" s="117"/>
      <c r="EMB20" s="117"/>
      <c r="EMC20" s="117"/>
      <c r="EMD20" s="117"/>
      <c r="EME20" s="117"/>
      <c r="EMF20" s="117"/>
      <c r="EMG20" s="117"/>
      <c r="EMH20" s="117"/>
      <c r="EMI20" s="117"/>
      <c r="EMJ20" s="117"/>
      <c r="EMK20" s="117"/>
      <c r="EML20" s="117"/>
      <c r="EMM20" s="117"/>
      <c r="EMN20" s="117"/>
      <c r="EMO20" s="117"/>
      <c r="EMP20" s="117"/>
      <c r="EMQ20" s="117"/>
      <c r="EMR20" s="117"/>
      <c r="EMS20" s="117"/>
      <c r="EMT20" s="117"/>
      <c r="EMU20" s="117"/>
      <c r="EMV20" s="117"/>
      <c r="EMW20" s="117"/>
      <c r="EMX20" s="117"/>
      <c r="EMY20" s="117"/>
      <c r="EMZ20" s="117"/>
      <c r="ENA20" s="117"/>
      <c r="ENB20" s="117"/>
      <c r="ENC20" s="117"/>
      <c r="END20" s="117"/>
      <c r="ENE20" s="117"/>
      <c r="ENF20" s="117"/>
      <c r="ENG20" s="117"/>
      <c r="ENH20" s="117"/>
      <c r="ENI20" s="117"/>
      <c r="ENJ20" s="117"/>
      <c r="ENK20" s="117"/>
      <c r="ENL20" s="117"/>
      <c r="ENM20" s="117"/>
      <c r="ENN20" s="117"/>
      <c r="ENO20" s="117"/>
      <c r="ENP20" s="117"/>
      <c r="ENQ20" s="117"/>
      <c r="ENR20" s="117"/>
      <c r="ENS20" s="117"/>
      <c r="ENT20" s="117"/>
      <c r="ENU20" s="117"/>
      <c r="ENV20" s="117"/>
      <c r="ENW20" s="117"/>
      <c r="ENX20" s="117"/>
      <c r="ENY20" s="117"/>
      <c r="ENZ20" s="117"/>
      <c r="EOA20" s="117"/>
      <c r="EOB20" s="117"/>
      <c r="EOC20" s="117"/>
      <c r="EOD20" s="117"/>
      <c r="EOE20" s="117"/>
      <c r="EOF20" s="117"/>
      <c r="EOG20" s="117"/>
      <c r="EOH20" s="117"/>
      <c r="EOI20" s="117"/>
      <c r="EOJ20" s="117"/>
      <c r="EOK20" s="117"/>
      <c r="EOL20" s="117"/>
      <c r="EOM20" s="117"/>
      <c r="EON20" s="117"/>
      <c r="EOO20" s="117"/>
      <c r="EOP20" s="117"/>
      <c r="EOQ20" s="117"/>
      <c r="EOR20" s="117"/>
      <c r="EOS20" s="117"/>
      <c r="EOT20" s="117"/>
      <c r="EOU20" s="117"/>
      <c r="EOV20" s="117"/>
      <c r="EOW20" s="117"/>
      <c r="EOX20" s="117"/>
      <c r="EOY20" s="117"/>
      <c r="EOZ20" s="117"/>
      <c r="EPA20" s="117"/>
      <c r="EPB20" s="117"/>
      <c r="EPC20" s="117"/>
      <c r="EPD20" s="117"/>
      <c r="EPE20" s="117"/>
      <c r="EPF20" s="117"/>
      <c r="EPG20" s="117"/>
      <c r="EPH20" s="117"/>
      <c r="EPI20" s="117"/>
      <c r="EPJ20" s="117"/>
      <c r="EPK20" s="117"/>
      <c r="EPL20" s="117"/>
      <c r="EPM20" s="117"/>
      <c r="EPN20" s="117"/>
      <c r="EPO20" s="117"/>
      <c r="EPP20" s="117"/>
      <c r="EPQ20" s="117"/>
      <c r="EPR20" s="117"/>
      <c r="EPS20" s="117"/>
      <c r="EPT20" s="117"/>
      <c r="EPU20" s="117"/>
      <c r="EPV20" s="117"/>
      <c r="EPW20" s="117"/>
      <c r="EPX20" s="117"/>
      <c r="EPY20" s="117"/>
      <c r="EPZ20" s="117"/>
      <c r="EQA20" s="117"/>
      <c r="EQB20" s="117"/>
      <c r="EQC20" s="117"/>
      <c r="EQD20" s="117"/>
      <c r="EQE20" s="117"/>
      <c r="EQF20" s="117"/>
      <c r="EQG20" s="117"/>
      <c r="EQH20" s="117"/>
      <c r="EQI20" s="117"/>
      <c r="EQJ20" s="117"/>
      <c r="EQK20" s="117"/>
      <c r="EQL20" s="117"/>
      <c r="EQM20" s="117"/>
      <c r="EQN20" s="117"/>
      <c r="EQO20" s="117"/>
      <c r="EQP20" s="117"/>
      <c r="EQQ20" s="117"/>
      <c r="EQR20" s="117"/>
      <c r="EQS20" s="117"/>
      <c r="EQT20" s="117"/>
      <c r="EQU20" s="117"/>
      <c r="EQV20" s="117"/>
      <c r="EQW20" s="117"/>
      <c r="EQX20" s="117"/>
      <c r="EQY20" s="117"/>
      <c r="EQZ20" s="117"/>
      <c r="ERA20" s="117"/>
      <c r="ERB20" s="117"/>
      <c r="ERC20" s="117"/>
      <c r="ERD20" s="117"/>
      <c r="ERE20" s="117"/>
      <c r="ERF20" s="117"/>
      <c r="ERG20" s="117"/>
      <c r="ERH20" s="117"/>
      <c r="ERI20" s="117"/>
      <c r="ERJ20" s="117"/>
      <c r="ERK20" s="117"/>
      <c r="ERL20" s="117"/>
      <c r="ERM20" s="117"/>
      <c r="ERN20" s="117"/>
      <c r="ERO20" s="117"/>
      <c r="ERP20" s="117"/>
      <c r="ERQ20" s="117"/>
      <c r="ERR20" s="117"/>
      <c r="ERS20" s="117"/>
      <c r="ERT20" s="117"/>
      <c r="ERU20" s="117"/>
      <c r="ERV20" s="117"/>
      <c r="ERW20" s="117"/>
      <c r="ERX20" s="117"/>
      <c r="ERY20" s="117"/>
      <c r="ERZ20" s="117"/>
      <c r="ESA20" s="117"/>
      <c r="ESB20" s="117"/>
      <c r="ESC20" s="117"/>
      <c r="ESD20" s="117"/>
      <c r="ESE20" s="117"/>
      <c r="ESF20" s="117"/>
      <c r="ESG20" s="117"/>
      <c r="ESH20" s="117"/>
      <c r="ESI20" s="117"/>
      <c r="ESJ20" s="117"/>
      <c r="ESK20" s="117"/>
      <c r="ESL20" s="117"/>
      <c r="ESM20" s="117"/>
      <c r="ESN20" s="117"/>
      <c r="ESO20" s="117"/>
      <c r="ESP20" s="117"/>
      <c r="ESQ20" s="117"/>
      <c r="ESR20" s="117"/>
      <c r="ESS20" s="117"/>
      <c r="EST20" s="117"/>
      <c r="ESU20" s="117"/>
      <c r="ESV20" s="117"/>
      <c r="ESW20" s="117"/>
      <c r="ESX20" s="117"/>
      <c r="ESY20" s="117"/>
      <c r="ESZ20" s="117"/>
      <c r="ETA20" s="117"/>
      <c r="ETB20" s="117"/>
      <c r="ETC20" s="117"/>
      <c r="ETD20" s="117"/>
      <c r="ETE20" s="117"/>
      <c r="ETF20" s="117"/>
      <c r="ETG20" s="117"/>
      <c r="ETH20" s="117"/>
      <c r="ETI20" s="117"/>
      <c r="ETJ20" s="117"/>
      <c r="ETK20" s="117"/>
      <c r="ETL20" s="117"/>
      <c r="ETM20" s="117"/>
      <c r="ETN20" s="117"/>
      <c r="ETO20" s="117"/>
      <c r="ETP20" s="117"/>
      <c r="ETQ20" s="117"/>
      <c r="ETR20" s="117"/>
      <c r="ETS20" s="117"/>
      <c r="ETT20" s="117"/>
      <c r="ETU20" s="117"/>
      <c r="ETV20" s="117"/>
      <c r="ETW20" s="117"/>
      <c r="ETX20" s="117"/>
      <c r="ETY20" s="117"/>
      <c r="ETZ20" s="117"/>
      <c r="EUA20" s="117"/>
      <c r="EUB20" s="117"/>
      <c r="EUC20" s="117"/>
      <c r="EUD20" s="117"/>
      <c r="EUE20" s="117"/>
      <c r="EUF20" s="117"/>
      <c r="EUG20" s="117"/>
      <c r="EUH20" s="117"/>
      <c r="EUI20" s="117"/>
      <c r="EUJ20" s="117"/>
      <c r="EUK20" s="117"/>
      <c r="EUL20" s="117"/>
      <c r="EUM20" s="117"/>
      <c r="EUN20" s="117"/>
      <c r="EUO20" s="117"/>
      <c r="EUP20" s="117"/>
      <c r="EUQ20" s="117"/>
      <c r="EUR20" s="117"/>
      <c r="EUS20" s="117"/>
      <c r="EUT20" s="117"/>
      <c r="EUU20" s="117"/>
      <c r="EUV20" s="117"/>
      <c r="EUW20" s="117"/>
      <c r="EUX20" s="117"/>
      <c r="EUY20" s="117"/>
      <c r="EUZ20" s="117"/>
      <c r="EVA20" s="117"/>
      <c r="EVB20" s="117"/>
      <c r="EVC20" s="117"/>
      <c r="EVD20" s="117"/>
      <c r="EVE20" s="117"/>
      <c r="EVF20" s="117"/>
      <c r="EVG20" s="117"/>
      <c r="EVH20" s="117"/>
      <c r="EVI20" s="117"/>
      <c r="EVJ20" s="117"/>
      <c r="EVK20" s="117"/>
      <c r="EVL20" s="117"/>
      <c r="EVM20" s="117"/>
      <c r="EVN20" s="117"/>
      <c r="EVO20" s="117"/>
      <c r="EVP20" s="117"/>
      <c r="EVQ20" s="117"/>
      <c r="EVR20" s="117"/>
      <c r="EVS20" s="117"/>
      <c r="EVT20" s="117"/>
      <c r="EVU20" s="117"/>
      <c r="EVV20" s="117"/>
      <c r="EVW20" s="117"/>
      <c r="EVX20" s="117"/>
      <c r="EVY20" s="117"/>
      <c r="EVZ20" s="117"/>
      <c r="EWA20" s="117"/>
      <c r="EWB20" s="117"/>
      <c r="EWC20" s="117"/>
      <c r="EWD20" s="117"/>
      <c r="EWE20" s="117"/>
      <c r="EWF20" s="117"/>
      <c r="EWG20" s="117"/>
      <c r="EWH20" s="117"/>
      <c r="EWI20" s="117"/>
      <c r="EWJ20" s="117"/>
      <c r="EWK20" s="117"/>
      <c r="EWL20" s="117"/>
      <c r="EWM20" s="117"/>
      <c r="EWN20" s="117"/>
      <c r="EWO20" s="117"/>
      <c r="EWP20" s="117"/>
      <c r="EWQ20" s="117"/>
      <c r="EWR20" s="117"/>
      <c r="EWS20" s="117"/>
      <c r="EWT20" s="117"/>
      <c r="EWU20" s="117"/>
      <c r="EWV20" s="117"/>
      <c r="EWW20" s="117"/>
      <c r="EWX20" s="117"/>
      <c r="EWY20" s="117"/>
      <c r="EWZ20" s="117"/>
      <c r="EXA20" s="117"/>
      <c r="EXB20" s="117"/>
      <c r="EXC20" s="117"/>
      <c r="EXD20" s="117"/>
      <c r="EXE20" s="117"/>
      <c r="EXF20" s="117"/>
      <c r="EXG20" s="117"/>
      <c r="EXH20" s="117"/>
      <c r="EXI20" s="117"/>
      <c r="EXJ20" s="117"/>
      <c r="EXK20" s="117"/>
      <c r="EXL20" s="117"/>
      <c r="EXM20" s="117"/>
      <c r="EXN20" s="117"/>
      <c r="EXO20" s="117"/>
      <c r="EXP20" s="117"/>
      <c r="EXQ20" s="117"/>
      <c r="EXR20" s="117"/>
      <c r="EXS20" s="117"/>
      <c r="EXT20" s="117"/>
      <c r="EXU20" s="117"/>
      <c r="EXV20" s="117"/>
      <c r="EXW20" s="117"/>
      <c r="EXX20" s="117"/>
      <c r="EXY20" s="117"/>
      <c r="EXZ20" s="117"/>
      <c r="EYA20" s="117"/>
      <c r="EYB20" s="117"/>
      <c r="EYC20" s="117"/>
      <c r="EYD20" s="117"/>
      <c r="EYE20" s="117"/>
      <c r="EYF20" s="117"/>
      <c r="EYG20" s="117"/>
      <c r="EYH20" s="117"/>
      <c r="EYI20" s="117"/>
      <c r="EYJ20" s="117"/>
      <c r="EYK20" s="117"/>
      <c r="EYL20" s="117"/>
      <c r="EYM20" s="117"/>
      <c r="EYN20" s="117"/>
      <c r="EYO20" s="117"/>
      <c r="EYP20" s="117"/>
      <c r="EYQ20" s="117"/>
      <c r="EYR20" s="117"/>
      <c r="EYS20" s="117"/>
      <c r="EYT20" s="117"/>
      <c r="EYU20" s="117"/>
      <c r="EYV20" s="117"/>
      <c r="EYW20" s="117"/>
      <c r="EYX20" s="117"/>
      <c r="EYY20" s="117"/>
      <c r="EYZ20" s="117"/>
      <c r="EZA20" s="117"/>
      <c r="EZB20" s="117"/>
      <c r="EZC20" s="117"/>
      <c r="EZD20" s="117"/>
      <c r="EZE20" s="117"/>
      <c r="EZF20" s="117"/>
      <c r="EZG20" s="117"/>
      <c r="EZH20" s="117"/>
      <c r="EZI20" s="117"/>
      <c r="EZJ20" s="117"/>
      <c r="EZK20" s="117"/>
      <c r="EZL20" s="117"/>
      <c r="EZM20" s="117"/>
      <c r="EZN20" s="117"/>
      <c r="EZO20" s="117"/>
      <c r="EZP20" s="117"/>
      <c r="EZQ20" s="117"/>
      <c r="EZR20" s="117"/>
      <c r="EZS20" s="117"/>
      <c r="EZT20" s="117"/>
      <c r="EZU20" s="117"/>
      <c r="EZV20" s="117"/>
      <c r="EZW20" s="117"/>
      <c r="EZX20" s="117"/>
      <c r="EZY20" s="117"/>
      <c r="EZZ20" s="117"/>
      <c r="FAA20" s="117"/>
      <c r="FAB20" s="117"/>
      <c r="FAC20" s="117"/>
      <c r="FAD20" s="117"/>
      <c r="FAE20" s="117"/>
      <c r="FAF20" s="117"/>
      <c r="FAG20" s="117"/>
      <c r="FAH20" s="117"/>
      <c r="FAI20" s="117"/>
      <c r="FAJ20" s="117"/>
      <c r="FAK20" s="117"/>
      <c r="FAL20" s="117"/>
      <c r="FAM20" s="117"/>
      <c r="FAN20" s="117"/>
      <c r="FAO20" s="117"/>
      <c r="FAP20" s="117"/>
      <c r="FAQ20" s="117"/>
      <c r="FAR20" s="117"/>
      <c r="FAS20" s="117"/>
      <c r="FAT20" s="117"/>
      <c r="FAU20" s="117"/>
      <c r="FAV20" s="117"/>
      <c r="FAW20" s="117"/>
      <c r="FAX20" s="117"/>
      <c r="FAY20" s="117"/>
      <c r="FAZ20" s="117"/>
      <c r="FBA20" s="117"/>
      <c r="FBB20" s="117"/>
      <c r="FBC20" s="117"/>
      <c r="FBD20" s="117"/>
      <c r="FBE20" s="117"/>
      <c r="FBF20" s="117"/>
      <c r="FBG20" s="117"/>
      <c r="FBH20" s="117"/>
      <c r="FBI20" s="117"/>
      <c r="FBJ20" s="117"/>
      <c r="FBK20" s="117"/>
      <c r="FBL20" s="117"/>
      <c r="FBM20" s="117"/>
      <c r="FBN20" s="117"/>
      <c r="FBO20" s="117"/>
      <c r="FBP20" s="117"/>
      <c r="FBQ20" s="117"/>
      <c r="FBR20" s="117"/>
      <c r="FBS20" s="117"/>
      <c r="FBT20" s="117"/>
      <c r="FBU20" s="117"/>
      <c r="FBV20" s="117"/>
      <c r="FBW20" s="117"/>
      <c r="FBX20" s="117"/>
      <c r="FBY20" s="117"/>
      <c r="FBZ20" s="117"/>
      <c r="FCA20" s="117"/>
      <c r="FCB20" s="117"/>
      <c r="FCC20" s="117"/>
      <c r="FCD20" s="117"/>
      <c r="FCE20" s="117"/>
      <c r="FCF20" s="117"/>
      <c r="FCG20" s="117"/>
      <c r="FCH20" s="117"/>
      <c r="FCI20" s="117"/>
      <c r="FCJ20" s="117"/>
      <c r="FCK20" s="117"/>
      <c r="FCL20" s="117"/>
      <c r="FCM20" s="117"/>
      <c r="FCN20" s="117"/>
      <c r="FCO20" s="117"/>
      <c r="FCP20" s="117"/>
      <c r="FCQ20" s="117"/>
      <c r="FCR20" s="117"/>
      <c r="FCS20" s="117"/>
      <c r="FCT20" s="117"/>
      <c r="FCU20" s="117"/>
      <c r="FCV20" s="117"/>
      <c r="FCW20" s="117"/>
      <c r="FCX20" s="117"/>
      <c r="FCY20" s="117"/>
      <c r="FCZ20" s="117"/>
      <c r="FDA20" s="117"/>
      <c r="FDB20" s="117"/>
      <c r="FDC20" s="117"/>
      <c r="FDD20" s="117"/>
      <c r="FDE20" s="117"/>
      <c r="FDF20" s="117"/>
      <c r="FDG20" s="117"/>
      <c r="FDH20" s="117"/>
      <c r="FDI20" s="117"/>
      <c r="FDJ20" s="117"/>
      <c r="FDK20" s="117"/>
      <c r="FDL20" s="117"/>
      <c r="FDM20" s="117"/>
      <c r="FDN20" s="117"/>
      <c r="FDO20" s="117"/>
      <c r="FDP20" s="117"/>
      <c r="FDQ20" s="117"/>
      <c r="FDR20" s="117"/>
      <c r="FDS20" s="117"/>
      <c r="FDT20" s="117"/>
      <c r="FDU20" s="117"/>
      <c r="FDV20" s="117"/>
      <c r="FDW20" s="117"/>
      <c r="FDX20" s="117"/>
      <c r="FDY20" s="117"/>
      <c r="FDZ20" s="117"/>
      <c r="FEA20" s="117"/>
      <c r="FEB20" s="117"/>
      <c r="FEC20" s="117"/>
      <c r="FED20" s="117"/>
      <c r="FEE20" s="117"/>
      <c r="FEF20" s="117"/>
      <c r="FEG20" s="117"/>
      <c r="FEH20" s="117"/>
      <c r="FEI20" s="117"/>
      <c r="FEJ20" s="117"/>
      <c r="FEK20" s="117"/>
      <c r="FEL20" s="117"/>
      <c r="FEM20" s="117"/>
      <c r="FEN20" s="117"/>
      <c r="FEO20" s="117"/>
      <c r="FEP20" s="117"/>
      <c r="FEQ20" s="117"/>
      <c r="FER20" s="117"/>
      <c r="FES20" s="117"/>
      <c r="FET20" s="117"/>
      <c r="FEU20" s="117"/>
      <c r="FEV20" s="117"/>
      <c r="FEW20" s="117"/>
      <c r="FEX20" s="117"/>
      <c r="FEY20" s="117"/>
      <c r="FEZ20" s="117"/>
      <c r="FFA20" s="117"/>
      <c r="FFB20" s="117"/>
      <c r="FFC20" s="117"/>
      <c r="FFD20" s="117"/>
      <c r="FFE20" s="117"/>
      <c r="FFF20" s="117"/>
      <c r="FFG20" s="117"/>
      <c r="FFH20" s="117"/>
      <c r="FFI20" s="117"/>
      <c r="FFJ20" s="117"/>
      <c r="FFK20" s="117"/>
      <c r="FFL20" s="117"/>
      <c r="FFM20" s="117"/>
      <c r="FFN20" s="117"/>
      <c r="FFO20" s="117"/>
      <c r="FFP20" s="117"/>
      <c r="FFQ20" s="117"/>
      <c r="FFR20" s="117"/>
      <c r="FFS20" s="117"/>
      <c r="FFT20" s="117"/>
      <c r="FFU20" s="117"/>
      <c r="FFV20" s="117"/>
      <c r="FFW20" s="117"/>
      <c r="FFX20" s="117"/>
      <c r="FFY20" s="117"/>
      <c r="FFZ20" s="117"/>
      <c r="FGA20" s="117"/>
      <c r="FGB20" s="117"/>
      <c r="FGC20" s="117"/>
      <c r="FGD20" s="117"/>
      <c r="FGE20" s="117"/>
      <c r="FGF20" s="117"/>
      <c r="FGG20" s="117"/>
      <c r="FGH20" s="117"/>
      <c r="FGI20" s="117"/>
      <c r="FGJ20" s="117"/>
      <c r="FGK20" s="117"/>
      <c r="FGL20" s="117"/>
      <c r="FGM20" s="117"/>
      <c r="FGN20" s="117"/>
      <c r="FGO20" s="117"/>
      <c r="FGP20" s="117"/>
      <c r="FGQ20" s="117"/>
      <c r="FGR20" s="117"/>
      <c r="FGS20" s="117"/>
      <c r="FGT20" s="117"/>
      <c r="FGU20" s="117"/>
      <c r="FGV20" s="117"/>
      <c r="FGW20" s="117"/>
      <c r="FGX20" s="117"/>
      <c r="FGY20" s="117"/>
      <c r="FGZ20" s="117"/>
      <c r="FHA20" s="117"/>
      <c r="FHB20" s="117"/>
      <c r="FHC20" s="117"/>
      <c r="FHD20" s="117"/>
      <c r="FHE20" s="117"/>
      <c r="FHF20" s="117"/>
      <c r="FHG20" s="117"/>
      <c r="FHH20" s="117"/>
      <c r="FHI20" s="117"/>
      <c r="FHJ20" s="117"/>
      <c r="FHK20" s="117"/>
      <c r="FHL20" s="117"/>
      <c r="FHM20" s="117"/>
      <c r="FHN20" s="117"/>
      <c r="FHO20" s="117"/>
      <c r="FHP20" s="117"/>
      <c r="FHQ20" s="117"/>
      <c r="FHR20" s="117"/>
      <c r="FHS20" s="117"/>
      <c r="FHT20" s="117"/>
      <c r="FHU20" s="117"/>
      <c r="FHV20" s="117"/>
      <c r="FHW20" s="117"/>
      <c r="FHX20" s="117"/>
      <c r="FHY20" s="117"/>
      <c r="FHZ20" s="117"/>
      <c r="FIA20" s="117"/>
      <c r="FIB20" s="117"/>
      <c r="FIC20" s="117"/>
      <c r="FID20" s="117"/>
      <c r="FIE20" s="117"/>
      <c r="FIF20" s="117"/>
      <c r="FIG20" s="117"/>
      <c r="FIH20" s="117"/>
      <c r="FII20" s="117"/>
      <c r="FIJ20" s="117"/>
      <c r="FIK20" s="117"/>
      <c r="FIL20" s="117"/>
      <c r="FIM20" s="117"/>
      <c r="FIN20" s="117"/>
      <c r="FIO20" s="117"/>
      <c r="FIP20" s="117"/>
      <c r="FIQ20" s="117"/>
      <c r="FIR20" s="117"/>
      <c r="FIS20" s="117"/>
      <c r="FIT20" s="117"/>
      <c r="FIU20" s="117"/>
      <c r="FIV20" s="117"/>
      <c r="FIW20" s="117"/>
      <c r="FIX20" s="117"/>
      <c r="FIY20" s="117"/>
      <c r="FIZ20" s="117"/>
      <c r="FJA20" s="117"/>
      <c r="FJB20" s="117"/>
      <c r="FJC20" s="117"/>
      <c r="FJD20" s="117"/>
      <c r="FJE20" s="117"/>
      <c r="FJF20" s="117"/>
      <c r="FJG20" s="117"/>
      <c r="FJH20" s="117"/>
      <c r="FJI20" s="117"/>
      <c r="FJJ20" s="117"/>
      <c r="FJK20" s="117"/>
      <c r="FJL20" s="117"/>
      <c r="FJM20" s="117"/>
      <c r="FJN20" s="117"/>
      <c r="FJO20" s="117"/>
      <c r="FJP20" s="117"/>
      <c r="FJQ20" s="117"/>
      <c r="FJR20" s="117"/>
      <c r="FJS20" s="117"/>
      <c r="FJT20" s="117"/>
      <c r="FJU20" s="117"/>
      <c r="FJV20" s="117"/>
      <c r="FJW20" s="117"/>
      <c r="FJX20" s="117"/>
      <c r="FJY20" s="117"/>
      <c r="FJZ20" s="117"/>
      <c r="FKA20" s="117"/>
      <c r="FKB20" s="117"/>
      <c r="FKC20" s="117"/>
      <c r="FKD20" s="117"/>
      <c r="FKE20" s="117"/>
      <c r="FKF20" s="117"/>
      <c r="FKG20" s="117"/>
      <c r="FKH20" s="117"/>
      <c r="FKI20" s="117"/>
      <c r="FKJ20" s="117"/>
      <c r="FKK20" s="117"/>
      <c r="FKL20" s="117"/>
      <c r="FKM20" s="117"/>
      <c r="FKN20" s="117"/>
      <c r="FKO20" s="117"/>
      <c r="FKP20" s="117"/>
      <c r="FKQ20" s="117"/>
      <c r="FKR20" s="117"/>
      <c r="FKS20" s="117"/>
      <c r="FKT20" s="117"/>
      <c r="FKU20" s="117"/>
      <c r="FKV20" s="117"/>
      <c r="FKW20" s="117"/>
      <c r="FKX20" s="117"/>
      <c r="FKY20" s="117"/>
      <c r="FKZ20" s="117"/>
      <c r="FLA20" s="117"/>
      <c r="FLB20" s="117"/>
      <c r="FLC20" s="117"/>
      <c r="FLD20" s="117"/>
      <c r="FLE20" s="117"/>
      <c r="FLF20" s="117"/>
      <c r="FLG20" s="117"/>
      <c r="FLH20" s="117"/>
      <c r="FLI20" s="117"/>
      <c r="FLJ20" s="117"/>
      <c r="FLK20" s="117"/>
      <c r="FLL20" s="117"/>
      <c r="FLM20" s="117"/>
      <c r="FLN20" s="117"/>
      <c r="FLO20" s="117"/>
      <c r="FLP20" s="117"/>
      <c r="FLQ20" s="117"/>
      <c r="FLR20" s="117"/>
      <c r="FLS20" s="117"/>
      <c r="FLT20" s="117"/>
      <c r="FLU20" s="117"/>
      <c r="FLV20" s="117"/>
      <c r="FLW20" s="117"/>
      <c r="FLX20" s="117"/>
      <c r="FLY20" s="117"/>
      <c r="FLZ20" s="117"/>
      <c r="FMA20" s="117"/>
      <c r="FMB20" s="117"/>
      <c r="FMC20" s="117"/>
      <c r="FMD20" s="117"/>
      <c r="FME20" s="117"/>
      <c r="FMF20" s="117"/>
      <c r="FMG20" s="117"/>
      <c r="FMH20" s="117"/>
      <c r="FMI20" s="117"/>
      <c r="FMJ20" s="117"/>
      <c r="FMK20" s="117"/>
      <c r="FML20" s="117"/>
      <c r="FMM20" s="117"/>
      <c r="FMN20" s="117"/>
      <c r="FMO20" s="117"/>
      <c r="FMP20" s="117"/>
      <c r="FMQ20" s="117"/>
      <c r="FMR20" s="117"/>
      <c r="FMS20" s="117"/>
      <c r="FMT20" s="117"/>
      <c r="FMU20" s="117"/>
      <c r="FMV20" s="117"/>
      <c r="FMW20" s="117"/>
      <c r="FMX20" s="117"/>
      <c r="FMY20" s="117"/>
      <c r="FMZ20" s="117"/>
      <c r="FNA20" s="117"/>
      <c r="FNB20" s="117"/>
      <c r="FNC20" s="117"/>
      <c r="FND20" s="117"/>
      <c r="FNE20" s="117"/>
      <c r="FNF20" s="117"/>
      <c r="FNG20" s="117"/>
      <c r="FNH20" s="117"/>
      <c r="FNI20" s="117"/>
      <c r="FNJ20" s="117"/>
      <c r="FNK20" s="117"/>
      <c r="FNL20" s="117"/>
      <c r="FNM20" s="117"/>
      <c r="FNN20" s="117"/>
      <c r="FNO20" s="117"/>
      <c r="FNP20" s="117"/>
      <c r="FNQ20" s="117"/>
      <c r="FNR20" s="117"/>
      <c r="FNS20" s="117"/>
      <c r="FNT20" s="117"/>
      <c r="FNU20" s="117"/>
      <c r="FNV20" s="117"/>
      <c r="FNW20" s="117"/>
      <c r="FNX20" s="117"/>
      <c r="FNY20" s="117"/>
      <c r="FNZ20" s="117"/>
      <c r="FOA20" s="117"/>
      <c r="FOB20" s="117"/>
      <c r="FOC20" s="117"/>
      <c r="FOD20" s="117"/>
      <c r="FOE20" s="117"/>
      <c r="FOF20" s="117"/>
      <c r="FOG20" s="117"/>
      <c r="FOH20" s="117"/>
      <c r="FOI20" s="117"/>
      <c r="FOJ20" s="117"/>
      <c r="FOK20" s="117"/>
      <c r="FOL20" s="117"/>
      <c r="FOM20" s="117"/>
      <c r="FON20" s="117"/>
      <c r="FOO20" s="117"/>
      <c r="FOP20" s="117"/>
      <c r="FOQ20" s="117"/>
      <c r="FOR20" s="117"/>
      <c r="FOS20" s="117"/>
      <c r="FOT20" s="117"/>
      <c r="FOU20" s="117"/>
      <c r="FOV20" s="117"/>
      <c r="FOW20" s="117"/>
      <c r="FOX20" s="117"/>
      <c r="FOY20" s="117"/>
      <c r="FOZ20" s="117"/>
      <c r="FPA20" s="117"/>
      <c r="FPB20" s="117"/>
      <c r="FPC20" s="117"/>
      <c r="FPD20" s="117"/>
      <c r="FPE20" s="117"/>
      <c r="FPF20" s="117"/>
      <c r="FPG20" s="117"/>
      <c r="FPH20" s="117"/>
      <c r="FPI20" s="117"/>
      <c r="FPJ20" s="117"/>
      <c r="FPK20" s="117"/>
      <c r="FPL20" s="117"/>
      <c r="FPM20" s="117"/>
      <c r="FPN20" s="117"/>
      <c r="FPO20" s="117"/>
      <c r="FPP20" s="117"/>
      <c r="FPQ20" s="117"/>
      <c r="FPR20" s="117"/>
      <c r="FPS20" s="117"/>
      <c r="FPT20" s="117"/>
      <c r="FPU20" s="117"/>
      <c r="FPV20" s="117"/>
      <c r="FPW20" s="117"/>
      <c r="FPX20" s="117"/>
      <c r="FPY20" s="117"/>
      <c r="FPZ20" s="117"/>
      <c r="FQA20" s="117"/>
      <c r="FQB20" s="117"/>
      <c r="FQC20" s="117"/>
      <c r="FQD20" s="117"/>
      <c r="FQE20" s="117"/>
      <c r="FQF20" s="117"/>
      <c r="FQG20" s="117"/>
      <c r="FQH20" s="117"/>
      <c r="FQI20" s="117"/>
      <c r="FQJ20" s="117"/>
      <c r="FQK20" s="117"/>
      <c r="FQL20" s="117"/>
      <c r="FQM20" s="117"/>
      <c r="FQN20" s="117"/>
      <c r="FQO20" s="117"/>
      <c r="FQP20" s="117"/>
      <c r="FQQ20" s="117"/>
      <c r="FQR20" s="117"/>
      <c r="FQS20" s="117"/>
      <c r="FQT20" s="117"/>
      <c r="FQU20" s="117"/>
      <c r="FQV20" s="117"/>
      <c r="FQW20" s="117"/>
      <c r="FQX20" s="117"/>
      <c r="FQY20" s="117"/>
      <c r="FQZ20" s="117"/>
      <c r="FRA20" s="117"/>
      <c r="FRB20" s="117"/>
      <c r="FRC20" s="117"/>
      <c r="FRD20" s="117"/>
      <c r="FRE20" s="117"/>
      <c r="FRF20" s="117"/>
      <c r="FRG20" s="117"/>
      <c r="FRH20" s="117"/>
      <c r="FRI20" s="117"/>
      <c r="FRJ20" s="117"/>
      <c r="FRK20" s="117"/>
      <c r="FRL20" s="117"/>
      <c r="FRM20" s="117"/>
      <c r="FRN20" s="117"/>
      <c r="FRO20" s="117"/>
      <c r="FRP20" s="117"/>
      <c r="FRQ20" s="117"/>
      <c r="FRR20" s="117"/>
      <c r="FRS20" s="117"/>
      <c r="FRT20" s="117"/>
      <c r="FRU20" s="117"/>
      <c r="FRV20" s="117"/>
      <c r="FRW20" s="117"/>
      <c r="FRX20" s="117"/>
      <c r="FRY20" s="117"/>
      <c r="FRZ20" s="117"/>
      <c r="FSA20" s="117"/>
      <c r="FSB20" s="117"/>
      <c r="FSC20" s="117"/>
      <c r="FSD20" s="117"/>
      <c r="FSE20" s="117"/>
      <c r="FSF20" s="117"/>
      <c r="FSG20" s="117"/>
      <c r="FSH20" s="117"/>
      <c r="FSI20" s="117"/>
      <c r="FSJ20" s="117"/>
      <c r="FSK20" s="117"/>
      <c r="FSL20" s="117"/>
      <c r="FSM20" s="117"/>
      <c r="FSN20" s="117"/>
      <c r="FSO20" s="117"/>
      <c r="FSP20" s="117"/>
      <c r="FSQ20" s="117"/>
      <c r="FSR20" s="117"/>
      <c r="FSS20" s="117"/>
      <c r="FST20" s="117"/>
      <c r="FSU20" s="117"/>
      <c r="FSV20" s="117"/>
      <c r="FSW20" s="117"/>
      <c r="FSX20" s="117"/>
      <c r="FSY20" s="117"/>
      <c r="FSZ20" s="117"/>
      <c r="FTA20" s="117"/>
      <c r="FTB20" s="117"/>
      <c r="FTC20" s="117"/>
      <c r="FTD20" s="117"/>
      <c r="FTE20" s="117"/>
      <c r="FTF20" s="117"/>
      <c r="FTG20" s="117"/>
      <c r="FTH20" s="117"/>
      <c r="FTI20" s="117"/>
      <c r="FTJ20" s="117"/>
      <c r="FTK20" s="117"/>
      <c r="FTL20" s="117"/>
      <c r="FTM20" s="117"/>
      <c r="FTN20" s="117"/>
      <c r="FTO20" s="117"/>
      <c r="FTP20" s="117"/>
      <c r="FTQ20" s="117"/>
      <c r="FTR20" s="117"/>
      <c r="FTS20" s="117"/>
      <c r="FTT20" s="117"/>
      <c r="FTU20" s="117"/>
      <c r="FTV20" s="117"/>
      <c r="FTW20" s="117"/>
      <c r="FTX20" s="117"/>
      <c r="FTY20" s="117"/>
      <c r="FTZ20" s="117"/>
      <c r="FUA20" s="117"/>
      <c r="FUB20" s="117"/>
      <c r="FUC20" s="117"/>
      <c r="FUD20" s="117"/>
      <c r="FUE20" s="117"/>
      <c r="FUF20" s="117"/>
      <c r="FUG20" s="117"/>
      <c r="FUH20" s="117"/>
      <c r="FUI20" s="117"/>
      <c r="FUJ20" s="117"/>
      <c r="FUK20" s="117"/>
      <c r="FUL20" s="117"/>
      <c r="FUM20" s="117"/>
      <c r="FUN20" s="117"/>
      <c r="FUO20" s="117"/>
      <c r="FUP20" s="117"/>
      <c r="FUQ20" s="117"/>
      <c r="FUR20" s="117"/>
      <c r="FUS20" s="117"/>
      <c r="FUT20" s="117"/>
      <c r="FUU20" s="117"/>
      <c r="FUV20" s="117"/>
      <c r="FUW20" s="117"/>
      <c r="FUX20" s="117"/>
      <c r="FUY20" s="117"/>
      <c r="FUZ20" s="117"/>
      <c r="FVA20" s="117"/>
      <c r="FVB20" s="117"/>
      <c r="FVC20" s="117"/>
      <c r="FVD20" s="117"/>
      <c r="FVE20" s="117"/>
      <c r="FVF20" s="117"/>
      <c r="FVG20" s="117"/>
      <c r="FVH20" s="117"/>
      <c r="FVI20" s="117"/>
      <c r="FVJ20" s="117"/>
      <c r="FVK20" s="117"/>
      <c r="FVL20" s="117"/>
      <c r="FVM20" s="117"/>
      <c r="FVN20" s="117"/>
      <c r="FVO20" s="117"/>
      <c r="FVP20" s="117"/>
      <c r="FVQ20" s="117"/>
      <c r="FVR20" s="117"/>
      <c r="FVS20" s="117"/>
      <c r="FVT20" s="117"/>
      <c r="FVU20" s="117"/>
      <c r="FVV20" s="117"/>
      <c r="FVW20" s="117"/>
      <c r="FVX20" s="117"/>
      <c r="FVY20" s="117"/>
      <c r="FVZ20" s="117"/>
      <c r="FWA20" s="117"/>
      <c r="FWB20" s="117"/>
      <c r="FWC20" s="117"/>
      <c r="FWD20" s="117"/>
      <c r="FWE20" s="117"/>
      <c r="FWF20" s="117"/>
      <c r="FWG20" s="117"/>
      <c r="FWH20" s="117"/>
      <c r="FWI20" s="117"/>
      <c r="FWJ20" s="117"/>
      <c r="FWK20" s="117"/>
      <c r="FWL20" s="117"/>
      <c r="FWM20" s="117"/>
      <c r="FWN20" s="117"/>
      <c r="FWO20" s="117"/>
      <c r="FWP20" s="117"/>
      <c r="FWQ20" s="117"/>
      <c r="FWR20" s="117"/>
      <c r="FWS20" s="117"/>
      <c r="FWT20" s="117"/>
      <c r="FWU20" s="117"/>
      <c r="FWV20" s="117"/>
      <c r="FWW20" s="117"/>
      <c r="FWX20" s="117"/>
      <c r="FWY20" s="117"/>
      <c r="FWZ20" s="117"/>
      <c r="FXA20" s="117"/>
      <c r="FXB20" s="117"/>
      <c r="FXC20" s="117"/>
      <c r="FXD20" s="117"/>
      <c r="FXE20" s="117"/>
      <c r="FXF20" s="117"/>
      <c r="FXG20" s="117"/>
      <c r="FXH20" s="117"/>
      <c r="FXI20" s="117"/>
      <c r="FXJ20" s="117"/>
      <c r="FXK20" s="117"/>
      <c r="FXL20" s="117"/>
      <c r="FXM20" s="117"/>
      <c r="FXN20" s="117"/>
      <c r="FXO20" s="117"/>
      <c r="FXP20" s="117"/>
      <c r="FXQ20" s="117"/>
      <c r="FXR20" s="117"/>
      <c r="FXS20" s="117"/>
      <c r="FXT20" s="117"/>
      <c r="FXU20" s="117"/>
      <c r="FXV20" s="117"/>
      <c r="FXW20" s="117"/>
      <c r="FXX20" s="117"/>
      <c r="FXY20" s="117"/>
      <c r="FXZ20" s="117"/>
      <c r="FYA20" s="117"/>
      <c r="FYB20" s="117"/>
      <c r="FYC20" s="117"/>
      <c r="FYD20" s="117"/>
      <c r="FYE20" s="117"/>
      <c r="FYF20" s="117"/>
      <c r="FYG20" s="117"/>
      <c r="FYH20" s="117"/>
      <c r="FYI20" s="117"/>
      <c r="FYJ20" s="117"/>
      <c r="FYK20" s="117"/>
      <c r="FYL20" s="117"/>
      <c r="FYM20" s="117"/>
      <c r="FYN20" s="117"/>
      <c r="FYO20" s="117"/>
      <c r="FYP20" s="117"/>
      <c r="FYQ20" s="117"/>
      <c r="FYR20" s="117"/>
      <c r="FYS20" s="117"/>
      <c r="FYT20" s="117"/>
      <c r="FYU20" s="117"/>
      <c r="FYV20" s="117"/>
      <c r="FYW20" s="117"/>
      <c r="FYX20" s="117"/>
      <c r="FYY20" s="117"/>
      <c r="FYZ20" s="117"/>
      <c r="FZA20" s="117"/>
      <c r="FZB20" s="117"/>
      <c r="FZC20" s="117"/>
      <c r="FZD20" s="117"/>
      <c r="FZE20" s="117"/>
      <c r="FZF20" s="117"/>
      <c r="FZG20" s="117"/>
      <c r="FZH20" s="117"/>
      <c r="FZI20" s="117"/>
      <c r="FZJ20" s="117"/>
      <c r="FZK20" s="117"/>
      <c r="FZL20" s="117"/>
      <c r="FZM20" s="117"/>
      <c r="FZN20" s="117"/>
      <c r="FZO20" s="117"/>
      <c r="FZP20" s="117"/>
      <c r="FZQ20" s="117"/>
      <c r="FZR20" s="117"/>
      <c r="FZS20" s="117"/>
      <c r="FZT20" s="117"/>
      <c r="FZU20" s="117"/>
      <c r="FZV20" s="117"/>
      <c r="FZW20" s="117"/>
      <c r="FZX20" s="117"/>
      <c r="FZY20" s="117"/>
      <c r="FZZ20" s="117"/>
      <c r="GAA20" s="117"/>
      <c r="GAB20" s="117"/>
      <c r="GAC20" s="117"/>
      <c r="GAD20" s="117"/>
      <c r="GAE20" s="117"/>
      <c r="GAF20" s="117"/>
      <c r="GAG20" s="117"/>
      <c r="GAH20" s="117"/>
      <c r="GAI20" s="117"/>
      <c r="GAJ20" s="117"/>
      <c r="GAK20" s="117"/>
      <c r="GAL20" s="117"/>
      <c r="GAM20" s="117"/>
      <c r="GAN20" s="117"/>
      <c r="GAO20" s="117"/>
      <c r="GAP20" s="117"/>
      <c r="GAQ20" s="117"/>
      <c r="GAR20" s="117"/>
      <c r="GAS20" s="117"/>
      <c r="GAT20" s="117"/>
      <c r="GAU20" s="117"/>
      <c r="GAV20" s="117"/>
      <c r="GAW20" s="117"/>
      <c r="GAX20" s="117"/>
      <c r="GAY20" s="117"/>
      <c r="GAZ20" s="117"/>
      <c r="GBA20" s="117"/>
      <c r="GBB20" s="117"/>
      <c r="GBC20" s="117"/>
      <c r="GBD20" s="117"/>
      <c r="GBE20" s="117"/>
      <c r="GBF20" s="117"/>
      <c r="GBG20" s="117"/>
      <c r="GBH20" s="117"/>
      <c r="GBI20" s="117"/>
      <c r="GBJ20" s="117"/>
      <c r="GBK20" s="117"/>
      <c r="GBL20" s="117"/>
      <c r="GBM20" s="117"/>
      <c r="GBN20" s="117"/>
      <c r="GBO20" s="117"/>
      <c r="GBP20" s="117"/>
      <c r="GBQ20" s="117"/>
      <c r="GBR20" s="117"/>
      <c r="GBS20" s="117"/>
      <c r="GBT20" s="117"/>
      <c r="GBU20" s="117"/>
      <c r="GBV20" s="117"/>
      <c r="GBW20" s="117"/>
      <c r="GBX20" s="117"/>
      <c r="GBY20" s="117"/>
      <c r="GBZ20" s="117"/>
      <c r="GCA20" s="117"/>
      <c r="GCB20" s="117"/>
      <c r="GCC20" s="117"/>
      <c r="GCD20" s="117"/>
      <c r="GCE20" s="117"/>
      <c r="GCF20" s="117"/>
      <c r="GCG20" s="117"/>
      <c r="GCH20" s="117"/>
      <c r="GCI20" s="117"/>
      <c r="GCJ20" s="117"/>
      <c r="GCK20" s="117"/>
      <c r="GCL20" s="117"/>
      <c r="GCM20" s="117"/>
      <c r="GCN20" s="117"/>
      <c r="GCO20" s="117"/>
      <c r="GCP20" s="117"/>
      <c r="GCQ20" s="117"/>
      <c r="GCR20" s="117"/>
      <c r="GCS20" s="117"/>
      <c r="GCT20" s="117"/>
      <c r="GCU20" s="117"/>
      <c r="GCV20" s="117"/>
      <c r="GCW20" s="117"/>
      <c r="GCX20" s="117"/>
      <c r="GCY20" s="117"/>
      <c r="GCZ20" s="117"/>
      <c r="GDA20" s="117"/>
      <c r="GDB20" s="117"/>
      <c r="GDC20" s="117"/>
      <c r="GDD20" s="117"/>
      <c r="GDE20" s="117"/>
      <c r="GDF20" s="117"/>
      <c r="GDG20" s="117"/>
      <c r="GDH20" s="117"/>
      <c r="GDI20" s="117"/>
      <c r="GDJ20" s="117"/>
      <c r="GDK20" s="117"/>
      <c r="GDL20" s="117"/>
      <c r="GDM20" s="117"/>
      <c r="GDN20" s="117"/>
      <c r="GDO20" s="117"/>
      <c r="GDP20" s="117"/>
      <c r="GDQ20" s="117"/>
      <c r="GDR20" s="117"/>
      <c r="GDS20" s="117"/>
      <c r="GDT20" s="117"/>
      <c r="GDU20" s="117"/>
      <c r="GDV20" s="117"/>
      <c r="GDW20" s="117"/>
      <c r="GDX20" s="117"/>
      <c r="GDY20" s="117"/>
      <c r="GDZ20" s="117"/>
      <c r="GEA20" s="117"/>
      <c r="GEB20" s="117"/>
      <c r="GEC20" s="117"/>
      <c r="GED20" s="117"/>
      <c r="GEE20" s="117"/>
      <c r="GEF20" s="117"/>
      <c r="GEG20" s="117"/>
      <c r="GEH20" s="117"/>
      <c r="GEI20" s="117"/>
      <c r="GEJ20" s="117"/>
      <c r="GEK20" s="117"/>
      <c r="GEL20" s="117"/>
      <c r="GEM20" s="117"/>
      <c r="GEN20" s="117"/>
      <c r="GEO20" s="117"/>
      <c r="GEP20" s="117"/>
      <c r="GEQ20" s="117"/>
      <c r="GER20" s="117"/>
      <c r="GES20" s="117"/>
      <c r="GET20" s="117"/>
      <c r="GEU20" s="117"/>
      <c r="GEV20" s="117"/>
      <c r="GEW20" s="117"/>
      <c r="GEX20" s="117"/>
      <c r="GEY20" s="117"/>
      <c r="GEZ20" s="117"/>
      <c r="GFA20" s="117"/>
      <c r="GFB20" s="117"/>
      <c r="GFC20" s="117"/>
      <c r="GFD20" s="117"/>
      <c r="GFE20" s="117"/>
      <c r="GFF20" s="117"/>
      <c r="GFG20" s="117"/>
      <c r="GFH20" s="117"/>
      <c r="GFI20" s="117"/>
      <c r="GFJ20" s="117"/>
      <c r="GFK20" s="117"/>
      <c r="GFL20" s="117"/>
      <c r="GFM20" s="117"/>
      <c r="GFN20" s="117"/>
      <c r="GFO20" s="117"/>
      <c r="GFP20" s="117"/>
      <c r="GFQ20" s="117"/>
      <c r="GFR20" s="117"/>
      <c r="GFS20" s="117"/>
      <c r="GFT20" s="117"/>
      <c r="GFU20" s="117"/>
      <c r="GFV20" s="117"/>
      <c r="GFW20" s="117"/>
      <c r="GFX20" s="117"/>
      <c r="GFY20" s="117"/>
      <c r="GFZ20" s="117"/>
      <c r="GGA20" s="117"/>
      <c r="GGB20" s="117"/>
      <c r="GGC20" s="117"/>
      <c r="GGD20" s="117"/>
      <c r="GGE20" s="117"/>
      <c r="GGF20" s="117"/>
      <c r="GGG20" s="117"/>
      <c r="GGH20" s="117"/>
      <c r="GGI20" s="117"/>
      <c r="GGJ20" s="117"/>
      <c r="GGK20" s="117"/>
      <c r="GGL20" s="117"/>
      <c r="GGM20" s="117"/>
      <c r="GGN20" s="117"/>
      <c r="GGO20" s="117"/>
      <c r="GGP20" s="117"/>
      <c r="GGQ20" s="117"/>
      <c r="GGR20" s="117"/>
      <c r="GGS20" s="117"/>
      <c r="GGT20" s="117"/>
      <c r="GGU20" s="117"/>
      <c r="GGV20" s="117"/>
      <c r="GGW20" s="117"/>
      <c r="GGX20" s="117"/>
      <c r="GGY20" s="117"/>
      <c r="GGZ20" s="117"/>
      <c r="GHA20" s="117"/>
      <c r="GHB20" s="117"/>
      <c r="GHC20" s="117"/>
      <c r="GHD20" s="117"/>
      <c r="GHE20" s="117"/>
      <c r="GHF20" s="117"/>
      <c r="GHG20" s="117"/>
      <c r="GHH20" s="117"/>
      <c r="GHI20" s="117"/>
      <c r="GHJ20" s="117"/>
      <c r="GHK20" s="117"/>
      <c r="GHL20" s="117"/>
      <c r="GHM20" s="117"/>
      <c r="GHN20" s="117"/>
      <c r="GHO20" s="117"/>
      <c r="GHP20" s="117"/>
      <c r="GHQ20" s="117"/>
      <c r="GHR20" s="117"/>
      <c r="GHS20" s="117"/>
      <c r="GHT20" s="117"/>
      <c r="GHU20" s="117"/>
      <c r="GHV20" s="117"/>
      <c r="GHW20" s="117"/>
      <c r="GHX20" s="117"/>
      <c r="GHY20" s="117"/>
      <c r="GHZ20" s="117"/>
      <c r="GIA20" s="117"/>
      <c r="GIB20" s="117"/>
      <c r="GIC20" s="117"/>
      <c r="GID20" s="117"/>
      <c r="GIE20" s="117"/>
      <c r="GIF20" s="117"/>
      <c r="GIG20" s="117"/>
      <c r="GIH20" s="117"/>
      <c r="GII20" s="117"/>
      <c r="GIJ20" s="117"/>
      <c r="GIK20" s="117"/>
      <c r="GIL20" s="117"/>
      <c r="GIM20" s="117"/>
      <c r="GIN20" s="117"/>
      <c r="GIO20" s="117"/>
      <c r="GIP20" s="117"/>
      <c r="GIQ20" s="117"/>
      <c r="GIR20" s="117"/>
      <c r="GIS20" s="117"/>
      <c r="GIT20" s="117"/>
      <c r="GIU20" s="117"/>
      <c r="GIV20" s="117"/>
      <c r="GIW20" s="117"/>
      <c r="GIX20" s="117"/>
      <c r="GIY20" s="117"/>
      <c r="GIZ20" s="117"/>
      <c r="GJA20" s="117"/>
      <c r="GJB20" s="117"/>
      <c r="GJC20" s="117"/>
      <c r="GJD20" s="117"/>
      <c r="GJE20" s="117"/>
      <c r="GJF20" s="117"/>
      <c r="GJG20" s="117"/>
      <c r="GJH20" s="117"/>
      <c r="GJI20" s="117"/>
      <c r="GJJ20" s="117"/>
      <c r="GJK20" s="117"/>
      <c r="GJL20" s="117"/>
      <c r="GJM20" s="117"/>
      <c r="GJN20" s="117"/>
      <c r="GJO20" s="117"/>
      <c r="GJP20" s="117"/>
      <c r="GJQ20" s="117"/>
      <c r="GJR20" s="117"/>
      <c r="GJS20" s="117"/>
      <c r="GJT20" s="117"/>
      <c r="GJU20" s="117"/>
      <c r="GJV20" s="117"/>
      <c r="GJW20" s="117"/>
      <c r="GJX20" s="117"/>
      <c r="GJY20" s="117"/>
      <c r="GJZ20" s="117"/>
      <c r="GKA20" s="117"/>
      <c r="GKB20" s="117"/>
      <c r="GKC20" s="117"/>
      <c r="GKD20" s="117"/>
      <c r="GKE20" s="117"/>
      <c r="GKF20" s="117"/>
      <c r="GKG20" s="117"/>
      <c r="GKH20" s="117"/>
      <c r="GKI20" s="117"/>
      <c r="GKJ20" s="117"/>
      <c r="GKK20" s="117"/>
      <c r="GKL20" s="117"/>
      <c r="GKM20" s="117"/>
      <c r="GKN20" s="117"/>
      <c r="GKO20" s="117"/>
      <c r="GKP20" s="117"/>
      <c r="GKQ20" s="117"/>
      <c r="GKR20" s="117"/>
      <c r="GKS20" s="117"/>
      <c r="GKT20" s="117"/>
      <c r="GKU20" s="117"/>
      <c r="GKV20" s="117"/>
      <c r="GKW20" s="117"/>
      <c r="GKX20" s="117"/>
      <c r="GKY20" s="117"/>
      <c r="GKZ20" s="117"/>
      <c r="GLA20" s="117"/>
      <c r="GLB20" s="117"/>
      <c r="GLC20" s="117"/>
      <c r="GLD20" s="117"/>
      <c r="GLE20" s="117"/>
      <c r="GLF20" s="117"/>
      <c r="GLG20" s="117"/>
      <c r="GLH20" s="117"/>
      <c r="GLI20" s="117"/>
      <c r="GLJ20" s="117"/>
      <c r="GLK20" s="117"/>
      <c r="GLL20" s="117"/>
      <c r="GLM20" s="117"/>
      <c r="GLN20" s="117"/>
      <c r="GLO20" s="117"/>
      <c r="GLP20" s="117"/>
      <c r="GLQ20" s="117"/>
      <c r="GLR20" s="117"/>
      <c r="GLS20" s="117"/>
      <c r="GLT20" s="117"/>
      <c r="GLU20" s="117"/>
      <c r="GLV20" s="117"/>
      <c r="GLW20" s="117"/>
      <c r="GLX20" s="117"/>
      <c r="GLY20" s="117"/>
      <c r="GLZ20" s="117"/>
      <c r="GMA20" s="117"/>
      <c r="GMB20" s="117"/>
      <c r="GMC20" s="117"/>
      <c r="GMD20" s="117"/>
      <c r="GME20" s="117"/>
      <c r="GMF20" s="117"/>
      <c r="GMG20" s="117"/>
      <c r="GMH20" s="117"/>
      <c r="GMI20" s="117"/>
      <c r="GMJ20" s="117"/>
      <c r="GMK20" s="117"/>
      <c r="GML20" s="117"/>
      <c r="GMM20" s="117"/>
      <c r="GMN20" s="117"/>
      <c r="GMO20" s="117"/>
      <c r="GMP20" s="117"/>
      <c r="GMQ20" s="117"/>
      <c r="GMR20" s="117"/>
      <c r="GMS20" s="117"/>
      <c r="GMT20" s="117"/>
      <c r="GMU20" s="117"/>
      <c r="GMV20" s="117"/>
      <c r="GMW20" s="117"/>
      <c r="GMX20" s="117"/>
      <c r="GMY20" s="117"/>
      <c r="GMZ20" s="117"/>
      <c r="GNA20" s="117"/>
      <c r="GNB20" s="117"/>
      <c r="GNC20" s="117"/>
      <c r="GND20" s="117"/>
      <c r="GNE20" s="117"/>
      <c r="GNF20" s="117"/>
      <c r="GNG20" s="117"/>
      <c r="GNH20" s="117"/>
      <c r="GNI20" s="117"/>
      <c r="GNJ20" s="117"/>
      <c r="GNK20" s="117"/>
      <c r="GNL20" s="117"/>
      <c r="GNM20" s="117"/>
      <c r="GNN20" s="117"/>
      <c r="GNO20" s="117"/>
      <c r="GNP20" s="117"/>
      <c r="GNQ20" s="117"/>
      <c r="GNR20" s="117"/>
      <c r="GNS20" s="117"/>
      <c r="GNT20" s="117"/>
      <c r="GNU20" s="117"/>
      <c r="GNV20" s="117"/>
      <c r="GNW20" s="117"/>
      <c r="GNX20" s="117"/>
      <c r="GNY20" s="117"/>
      <c r="GNZ20" s="117"/>
      <c r="GOA20" s="117"/>
      <c r="GOB20" s="117"/>
      <c r="GOC20" s="117"/>
      <c r="GOD20" s="117"/>
      <c r="GOE20" s="117"/>
      <c r="GOF20" s="117"/>
      <c r="GOG20" s="117"/>
      <c r="GOH20" s="117"/>
      <c r="GOI20" s="117"/>
      <c r="GOJ20" s="117"/>
      <c r="GOK20" s="117"/>
      <c r="GOL20" s="117"/>
      <c r="GOM20" s="117"/>
      <c r="GON20" s="117"/>
      <c r="GOO20" s="117"/>
      <c r="GOP20" s="117"/>
      <c r="GOQ20" s="117"/>
      <c r="GOR20" s="117"/>
      <c r="GOS20" s="117"/>
      <c r="GOT20" s="117"/>
      <c r="GOU20" s="117"/>
      <c r="GOV20" s="117"/>
      <c r="GOW20" s="117"/>
      <c r="GOX20" s="117"/>
      <c r="GOY20" s="117"/>
      <c r="GOZ20" s="117"/>
      <c r="GPA20" s="117"/>
      <c r="GPB20" s="117"/>
      <c r="GPC20" s="117"/>
      <c r="GPD20" s="117"/>
      <c r="GPE20" s="117"/>
      <c r="GPF20" s="117"/>
      <c r="GPG20" s="117"/>
      <c r="GPH20" s="117"/>
      <c r="GPI20" s="117"/>
      <c r="GPJ20" s="117"/>
      <c r="GPK20" s="117"/>
      <c r="GPL20" s="117"/>
      <c r="GPM20" s="117"/>
      <c r="GPN20" s="117"/>
      <c r="GPO20" s="117"/>
      <c r="GPP20" s="117"/>
      <c r="GPQ20" s="117"/>
      <c r="GPR20" s="117"/>
      <c r="GPS20" s="117"/>
      <c r="GPT20" s="117"/>
      <c r="GPU20" s="117"/>
      <c r="GPV20" s="117"/>
      <c r="GPW20" s="117"/>
      <c r="GPX20" s="117"/>
      <c r="GPY20" s="117"/>
      <c r="GPZ20" s="117"/>
      <c r="GQA20" s="117"/>
      <c r="GQB20" s="117"/>
      <c r="GQC20" s="117"/>
      <c r="GQD20" s="117"/>
      <c r="GQE20" s="117"/>
      <c r="GQF20" s="117"/>
      <c r="GQG20" s="117"/>
      <c r="GQH20" s="117"/>
      <c r="GQI20" s="117"/>
      <c r="GQJ20" s="117"/>
      <c r="GQK20" s="117"/>
      <c r="GQL20" s="117"/>
      <c r="GQM20" s="117"/>
      <c r="GQN20" s="117"/>
      <c r="GQO20" s="117"/>
      <c r="GQP20" s="117"/>
      <c r="GQQ20" s="117"/>
      <c r="GQR20" s="117"/>
      <c r="GQS20" s="117"/>
      <c r="GQT20" s="117"/>
      <c r="GQU20" s="117"/>
      <c r="GQV20" s="117"/>
      <c r="GQW20" s="117"/>
      <c r="GQX20" s="117"/>
      <c r="GQY20" s="117"/>
      <c r="GQZ20" s="117"/>
      <c r="GRA20" s="117"/>
      <c r="GRB20" s="117"/>
      <c r="GRC20" s="117"/>
      <c r="GRD20" s="117"/>
      <c r="GRE20" s="117"/>
      <c r="GRF20" s="117"/>
      <c r="GRG20" s="117"/>
      <c r="GRH20" s="117"/>
      <c r="GRI20" s="117"/>
      <c r="GRJ20" s="117"/>
      <c r="GRK20" s="117"/>
      <c r="GRL20" s="117"/>
      <c r="GRM20" s="117"/>
      <c r="GRN20" s="117"/>
      <c r="GRO20" s="117"/>
      <c r="GRP20" s="117"/>
      <c r="GRQ20" s="117"/>
      <c r="GRR20" s="117"/>
      <c r="GRS20" s="117"/>
      <c r="GRT20" s="117"/>
      <c r="GRU20" s="117"/>
      <c r="GRV20" s="117"/>
      <c r="GRW20" s="117"/>
      <c r="GRX20" s="117"/>
      <c r="GRY20" s="117"/>
      <c r="GRZ20" s="117"/>
      <c r="GSA20" s="117"/>
      <c r="GSB20" s="117"/>
      <c r="GSC20" s="117"/>
      <c r="GSD20" s="117"/>
      <c r="GSE20" s="117"/>
      <c r="GSF20" s="117"/>
      <c r="GSG20" s="117"/>
      <c r="GSH20" s="117"/>
      <c r="GSI20" s="117"/>
      <c r="GSJ20" s="117"/>
      <c r="GSK20" s="117"/>
      <c r="GSL20" s="117"/>
      <c r="GSM20" s="117"/>
      <c r="GSN20" s="117"/>
      <c r="GSO20" s="117"/>
      <c r="GSP20" s="117"/>
      <c r="GSQ20" s="117"/>
      <c r="GSR20" s="117"/>
      <c r="GSS20" s="117"/>
      <c r="GST20" s="117"/>
      <c r="GSU20" s="117"/>
      <c r="GSV20" s="117"/>
      <c r="GSW20" s="117"/>
      <c r="GSX20" s="117"/>
      <c r="GSY20" s="117"/>
      <c r="GSZ20" s="117"/>
      <c r="GTA20" s="117"/>
      <c r="GTB20" s="117"/>
      <c r="GTC20" s="117"/>
      <c r="GTD20" s="117"/>
      <c r="GTE20" s="117"/>
      <c r="GTF20" s="117"/>
      <c r="GTG20" s="117"/>
      <c r="GTH20" s="117"/>
      <c r="GTI20" s="117"/>
      <c r="GTJ20" s="117"/>
      <c r="GTK20" s="117"/>
      <c r="GTL20" s="117"/>
      <c r="GTM20" s="117"/>
      <c r="GTN20" s="117"/>
      <c r="GTO20" s="117"/>
      <c r="GTP20" s="117"/>
      <c r="GTQ20" s="117"/>
      <c r="GTR20" s="117"/>
      <c r="GTS20" s="117"/>
      <c r="GTT20" s="117"/>
      <c r="GTU20" s="117"/>
      <c r="GTV20" s="117"/>
      <c r="GTW20" s="117"/>
      <c r="GTX20" s="117"/>
      <c r="GTY20" s="117"/>
      <c r="GTZ20" s="117"/>
      <c r="GUA20" s="117"/>
      <c r="GUB20" s="117"/>
      <c r="GUC20" s="117"/>
      <c r="GUD20" s="117"/>
      <c r="GUE20" s="117"/>
      <c r="GUF20" s="117"/>
      <c r="GUG20" s="117"/>
      <c r="GUH20" s="117"/>
      <c r="GUI20" s="117"/>
      <c r="GUJ20" s="117"/>
      <c r="GUK20" s="117"/>
      <c r="GUL20" s="117"/>
      <c r="GUM20" s="117"/>
      <c r="GUN20" s="117"/>
      <c r="GUO20" s="117"/>
      <c r="GUP20" s="117"/>
      <c r="GUQ20" s="117"/>
      <c r="GUR20" s="117"/>
      <c r="GUS20" s="117"/>
      <c r="GUT20" s="117"/>
      <c r="GUU20" s="117"/>
      <c r="GUV20" s="117"/>
      <c r="GUW20" s="117"/>
      <c r="GUX20" s="117"/>
      <c r="GUY20" s="117"/>
      <c r="GUZ20" s="117"/>
      <c r="GVA20" s="117"/>
      <c r="GVB20" s="117"/>
      <c r="GVC20" s="117"/>
      <c r="GVD20" s="117"/>
      <c r="GVE20" s="117"/>
      <c r="GVF20" s="117"/>
      <c r="GVG20" s="117"/>
      <c r="GVH20" s="117"/>
      <c r="GVI20" s="117"/>
      <c r="GVJ20" s="117"/>
      <c r="GVK20" s="117"/>
      <c r="GVL20" s="117"/>
      <c r="GVM20" s="117"/>
      <c r="GVN20" s="117"/>
      <c r="GVO20" s="117"/>
      <c r="GVP20" s="117"/>
      <c r="GVQ20" s="117"/>
      <c r="GVR20" s="117"/>
      <c r="GVS20" s="117"/>
      <c r="GVT20" s="117"/>
      <c r="GVU20" s="117"/>
      <c r="GVV20" s="117"/>
      <c r="GVW20" s="117"/>
      <c r="GVX20" s="117"/>
      <c r="GVY20" s="117"/>
      <c r="GVZ20" s="117"/>
      <c r="GWA20" s="117"/>
      <c r="GWB20" s="117"/>
      <c r="GWC20" s="117"/>
      <c r="GWD20" s="117"/>
      <c r="GWE20" s="117"/>
      <c r="GWF20" s="117"/>
      <c r="GWG20" s="117"/>
      <c r="GWH20" s="117"/>
      <c r="GWI20" s="117"/>
      <c r="GWJ20" s="117"/>
      <c r="GWK20" s="117"/>
      <c r="GWL20" s="117"/>
      <c r="GWM20" s="117"/>
      <c r="GWN20" s="117"/>
      <c r="GWO20" s="117"/>
      <c r="GWP20" s="117"/>
      <c r="GWQ20" s="117"/>
      <c r="GWR20" s="117"/>
      <c r="GWS20" s="117"/>
      <c r="GWT20" s="117"/>
      <c r="GWU20" s="117"/>
      <c r="GWV20" s="117"/>
      <c r="GWW20" s="117"/>
      <c r="GWX20" s="117"/>
      <c r="GWY20" s="117"/>
      <c r="GWZ20" s="117"/>
      <c r="GXA20" s="117"/>
      <c r="GXB20" s="117"/>
      <c r="GXC20" s="117"/>
      <c r="GXD20" s="117"/>
      <c r="GXE20" s="117"/>
      <c r="GXF20" s="117"/>
      <c r="GXG20" s="117"/>
      <c r="GXH20" s="117"/>
      <c r="GXI20" s="117"/>
      <c r="GXJ20" s="117"/>
      <c r="GXK20" s="117"/>
      <c r="GXL20" s="117"/>
      <c r="GXM20" s="117"/>
      <c r="GXN20" s="117"/>
      <c r="GXO20" s="117"/>
      <c r="GXP20" s="117"/>
      <c r="GXQ20" s="117"/>
      <c r="GXR20" s="117"/>
      <c r="GXS20" s="117"/>
      <c r="GXT20" s="117"/>
      <c r="GXU20" s="117"/>
      <c r="GXV20" s="117"/>
      <c r="GXW20" s="117"/>
      <c r="GXX20" s="117"/>
      <c r="GXY20" s="117"/>
      <c r="GXZ20" s="117"/>
      <c r="GYA20" s="117"/>
      <c r="GYB20" s="117"/>
      <c r="GYC20" s="117"/>
      <c r="GYD20" s="117"/>
      <c r="GYE20" s="117"/>
      <c r="GYF20" s="117"/>
      <c r="GYG20" s="117"/>
      <c r="GYH20" s="117"/>
      <c r="GYI20" s="117"/>
      <c r="GYJ20" s="117"/>
      <c r="GYK20" s="117"/>
      <c r="GYL20" s="117"/>
      <c r="GYM20" s="117"/>
      <c r="GYN20" s="117"/>
      <c r="GYO20" s="117"/>
      <c r="GYP20" s="117"/>
      <c r="GYQ20" s="117"/>
      <c r="GYR20" s="117"/>
      <c r="GYS20" s="117"/>
      <c r="GYT20" s="117"/>
      <c r="GYU20" s="117"/>
      <c r="GYV20" s="117"/>
      <c r="GYW20" s="117"/>
      <c r="GYX20" s="117"/>
      <c r="GYY20" s="117"/>
      <c r="GYZ20" s="117"/>
      <c r="GZA20" s="117"/>
      <c r="GZB20" s="117"/>
      <c r="GZC20" s="117"/>
      <c r="GZD20" s="117"/>
      <c r="GZE20" s="117"/>
      <c r="GZF20" s="117"/>
      <c r="GZG20" s="117"/>
      <c r="GZH20" s="117"/>
      <c r="GZI20" s="117"/>
      <c r="GZJ20" s="117"/>
      <c r="GZK20" s="117"/>
      <c r="GZL20" s="117"/>
      <c r="GZM20" s="117"/>
      <c r="GZN20" s="117"/>
      <c r="GZO20" s="117"/>
      <c r="GZP20" s="117"/>
      <c r="GZQ20" s="117"/>
      <c r="GZR20" s="117"/>
      <c r="GZS20" s="117"/>
      <c r="GZT20" s="117"/>
      <c r="GZU20" s="117"/>
      <c r="GZV20" s="117"/>
      <c r="GZW20" s="117"/>
      <c r="GZX20" s="117"/>
      <c r="GZY20" s="117"/>
      <c r="GZZ20" s="117"/>
      <c r="HAA20" s="117"/>
      <c r="HAB20" s="117"/>
      <c r="HAC20" s="117"/>
      <c r="HAD20" s="117"/>
      <c r="HAE20" s="117"/>
      <c r="HAF20" s="117"/>
      <c r="HAG20" s="117"/>
      <c r="HAH20" s="117"/>
      <c r="HAI20" s="117"/>
      <c r="HAJ20" s="117"/>
      <c r="HAK20" s="117"/>
      <c r="HAL20" s="117"/>
      <c r="HAM20" s="117"/>
      <c r="HAN20" s="117"/>
      <c r="HAO20" s="117"/>
      <c r="HAP20" s="117"/>
      <c r="HAQ20" s="117"/>
      <c r="HAR20" s="117"/>
      <c r="HAS20" s="117"/>
      <c r="HAT20" s="117"/>
      <c r="HAU20" s="117"/>
      <c r="HAV20" s="117"/>
      <c r="HAW20" s="117"/>
      <c r="HAX20" s="117"/>
      <c r="HAY20" s="117"/>
      <c r="HAZ20" s="117"/>
      <c r="HBA20" s="117"/>
      <c r="HBB20" s="117"/>
      <c r="HBC20" s="117"/>
      <c r="HBD20" s="117"/>
      <c r="HBE20" s="117"/>
      <c r="HBF20" s="117"/>
      <c r="HBG20" s="117"/>
      <c r="HBH20" s="117"/>
      <c r="HBI20" s="117"/>
      <c r="HBJ20" s="117"/>
      <c r="HBK20" s="117"/>
      <c r="HBL20" s="117"/>
      <c r="HBM20" s="117"/>
      <c r="HBN20" s="117"/>
      <c r="HBO20" s="117"/>
      <c r="HBP20" s="117"/>
      <c r="HBQ20" s="117"/>
      <c r="HBR20" s="117"/>
      <c r="HBS20" s="117"/>
      <c r="HBT20" s="117"/>
      <c r="HBU20" s="117"/>
      <c r="HBV20" s="117"/>
      <c r="HBW20" s="117"/>
      <c r="HBX20" s="117"/>
      <c r="HBY20" s="117"/>
      <c r="HBZ20" s="117"/>
      <c r="HCA20" s="117"/>
      <c r="HCB20" s="117"/>
      <c r="HCC20" s="117"/>
      <c r="HCD20" s="117"/>
      <c r="HCE20" s="117"/>
      <c r="HCF20" s="117"/>
      <c r="HCG20" s="117"/>
      <c r="HCH20" s="117"/>
      <c r="HCI20" s="117"/>
      <c r="HCJ20" s="117"/>
      <c r="HCK20" s="117"/>
      <c r="HCL20" s="117"/>
      <c r="HCM20" s="117"/>
      <c r="HCN20" s="117"/>
      <c r="HCO20" s="117"/>
      <c r="HCP20" s="117"/>
      <c r="HCQ20" s="117"/>
      <c r="HCR20" s="117"/>
      <c r="HCS20" s="117"/>
      <c r="HCT20" s="117"/>
      <c r="HCU20" s="117"/>
      <c r="HCV20" s="117"/>
      <c r="HCW20" s="117"/>
      <c r="HCX20" s="117"/>
      <c r="HCY20" s="117"/>
      <c r="HCZ20" s="117"/>
      <c r="HDA20" s="117"/>
      <c r="HDB20" s="117"/>
      <c r="HDC20" s="117"/>
      <c r="HDD20" s="117"/>
      <c r="HDE20" s="117"/>
      <c r="HDF20" s="117"/>
      <c r="HDG20" s="117"/>
      <c r="HDH20" s="117"/>
      <c r="HDI20" s="117"/>
      <c r="HDJ20" s="117"/>
      <c r="HDK20" s="117"/>
      <c r="HDL20" s="117"/>
      <c r="HDM20" s="117"/>
      <c r="HDN20" s="117"/>
      <c r="HDO20" s="117"/>
      <c r="HDP20" s="117"/>
      <c r="HDQ20" s="117"/>
      <c r="HDR20" s="117"/>
      <c r="HDS20" s="117"/>
      <c r="HDT20" s="117"/>
      <c r="HDU20" s="117"/>
      <c r="HDV20" s="117"/>
      <c r="HDW20" s="117"/>
      <c r="HDX20" s="117"/>
      <c r="HDY20" s="117"/>
      <c r="HDZ20" s="117"/>
      <c r="HEA20" s="117"/>
      <c r="HEB20" s="117"/>
      <c r="HEC20" s="117"/>
      <c r="HED20" s="117"/>
      <c r="HEE20" s="117"/>
      <c r="HEF20" s="117"/>
      <c r="HEG20" s="117"/>
      <c r="HEH20" s="117"/>
      <c r="HEI20" s="117"/>
      <c r="HEJ20" s="117"/>
      <c r="HEK20" s="117"/>
      <c r="HEL20" s="117"/>
      <c r="HEM20" s="117"/>
      <c r="HEN20" s="117"/>
      <c r="HEO20" s="117"/>
      <c r="HEP20" s="117"/>
      <c r="HEQ20" s="117"/>
      <c r="HER20" s="117"/>
      <c r="HES20" s="117"/>
      <c r="HET20" s="117"/>
      <c r="HEU20" s="117"/>
      <c r="HEV20" s="117"/>
      <c r="HEW20" s="117"/>
      <c r="HEX20" s="117"/>
      <c r="HEY20" s="117"/>
      <c r="HEZ20" s="117"/>
      <c r="HFA20" s="117"/>
      <c r="HFB20" s="117"/>
      <c r="HFC20" s="117"/>
      <c r="HFD20" s="117"/>
      <c r="HFE20" s="117"/>
      <c r="HFF20" s="117"/>
      <c r="HFG20" s="117"/>
      <c r="HFH20" s="117"/>
      <c r="HFI20" s="117"/>
      <c r="HFJ20" s="117"/>
      <c r="HFK20" s="117"/>
      <c r="HFL20" s="117"/>
      <c r="HFM20" s="117"/>
      <c r="HFN20" s="117"/>
      <c r="HFO20" s="117"/>
      <c r="HFP20" s="117"/>
      <c r="HFQ20" s="117"/>
      <c r="HFR20" s="117"/>
      <c r="HFS20" s="117"/>
      <c r="HFT20" s="117"/>
      <c r="HFU20" s="117"/>
      <c r="HFV20" s="117"/>
      <c r="HFW20" s="117"/>
      <c r="HFX20" s="117"/>
      <c r="HFY20" s="117"/>
      <c r="HFZ20" s="117"/>
      <c r="HGA20" s="117"/>
      <c r="HGB20" s="117"/>
      <c r="HGC20" s="117"/>
      <c r="HGD20" s="117"/>
      <c r="HGE20" s="117"/>
      <c r="HGF20" s="117"/>
      <c r="HGG20" s="117"/>
      <c r="HGH20" s="117"/>
      <c r="HGI20" s="117"/>
      <c r="HGJ20" s="117"/>
      <c r="HGK20" s="117"/>
      <c r="HGL20" s="117"/>
      <c r="HGM20" s="117"/>
      <c r="HGN20" s="117"/>
      <c r="HGO20" s="117"/>
      <c r="HGP20" s="117"/>
      <c r="HGQ20" s="117"/>
      <c r="HGR20" s="117"/>
      <c r="HGS20" s="117"/>
      <c r="HGT20" s="117"/>
      <c r="HGU20" s="117"/>
      <c r="HGV20" s="117"/>
      <c r="HGW20" s="117"/>
      <c r="HGX20" s="117"/>
      <c r="HGY20" s="117"/>
      <c r="HGZ20" s="117"/>
      <c r="HHA20" s="117"/>
      <c r="HHB20" s="117"/>
      <c r="HHC20" s="117"/>
      <c r="HHD20" s="117"/>
      <c r="HHE20" s="117"/>
      <c r="HHF20" s="117"/>
      <c r="HHG20" s="117"/>
      <c r="HHH20" s="117"/>
      <c r="HHI20" s="117"/>
      <c r="HHJ20" s="117"/>
      <c r="HHK20" s="117"/>
      <c r="HHL20" s="117"/>
      <c r="HHM20" s="117"/>
      <c r="HHN20" s="117"/>
      <c r="HHO20" s="117"/>
      <c r="HHP20" s="117"/>
      <c r="HHQ20" s="117"/>
      <c r="HHR20" s="117"/>
      <c r="HHS20" s="117"/>
      <c r="HHT20" s="117"/>
      <c r="HHU20" s="117"/>
      <c r="HHV20" s="117"/>
      <c r="HHW20" s="117"/>
      <c r="HHX20" s="117"/>
      <c r="HHY20" s="117"/>
      <c r="HHZ20" s="117"/>
      <c r="HIA20" s="117"/>
      <c r="HIB20" s="117"/>
      <c r="HIC20" s="117"/>
      <c r="HID20" s="117"/>
      <c r="HIE20" s="117"/>
      <c r="HIF20" s="117"/>
      <c r="HIG20" s="117"/>
      <c r="HIH20" s="117"/>
      <c r="HII20" s="117"/>
      <c r="HIJ20" s="117"/>
      <c r="HIK20" s="117"/>
      <c r="HIL20" s="117"/>
      <c r="HIM20" s="117"/>
      <c r="HIN20" s="117"/>
      <c r="HIO20" s="117"/>
      <c r="HIP20" s="117"/>
      <c r="HIQ20" s="117"/>
      <c r="HIR20" s="117"/>
      <c r="HIS20" s="117"/>
      <c r="HIT20" s="117"/>
      <c r="HIU20" s="117"/>
      <c r="HIV20" s="117"/>
      <c r="HIW20" s="117"/>
      <c r="HIX20" s="117"/>
      <c r="HIY20" s="117"/>
      <c r="HIZ20" s="117"/>
      <c r="HJA20" s="117"/>
      <c r="HJB20" s="117"/>
      <c r="HJC20" s="117"/>
      <c r="HJD20" s="117"/>
      <c r="HJE20" s="117"/>
      <c r="HJF20" s="117"/>
      <c r="HJG20" s="117"/>
      <c r="HJH20" s="117"/>
      <c r="HJI20" s="117"/>
      <c r="HJJ20" s="117"/>
      <c r="HJK20" s="117"/>
      <c r="HJL20" s="117"/>
      <c r="HJM20" s="117"/>
      <c r="HJN20" s="117"/>
      <c r="HJO20" s="117"/>
      <c r="HJP20" s="117"/>
      <c r="HJQ20" s="117"/>
      <c r="HJR20" s="117"/>
      <c r="HJS20" s="117"/>
      <c r="HJT20" s="117"/>
      <c r="HJU20" s="117"/>
      <c r="HJV20" s="117"/>
      <c r="HJW20" s="117"/>
      <c r="HJX20" s="117"/>
      <c r="HJY20" s="117"/>
      <c r="HJZ20" s="117"/>
      <c r="HKA20" s="117"/>
      <c r="HKB20" s="117"/>
      <c r="HKC20" s="117"/>
      <c r="HKD20" s="117"/>
      <c r="HKE20" s="117"/>
      <c r="HKF20" s="117"/>
      <c r="HKG20" s="117"/>
      <c r="HKH20" s="117"/>
      <c r="HKI20" s="117"/>
      <c r="HKJ20" s="117"/>
      <c r="HKK20" s="117"/>
      <c r="HKL20" s="117"/>
      <c r="HKM20" s="117"/>
      <c r="HKN20" s="117"/>
      <c r="HKO20" s="117"/>
      <c r="HKP20" s="117"/>
      <c r="HKQ20" s="117"/>
      <c r="HKR20" s="117"/>
      <c r="HKS20" s="117"/>
      <c r="HKT20" s="117"/>
      <c r="HKU20" s="117"/>
      <c r="HKV20" s="117"/>
      <c r="HKW20" s="117"/>
      <c r="HKX20" s="117"/>
      <c r="HKY20" s="117"/>
      <c r="HKZ20" s="117"/>
      <c r="HLA20" s="117"/>
      <c r="HLB20" s="117"/>
      <c r="HLC20" s="117"/>
      <c r="HLD20" s="117"/>
      <c r="HLE20" s="117"/>
      <c r="HLF20" s="117"/>
      <c r="HLG20" s="117"/>
      <c r="HLH20" s="117"/>
      <c r="HLI20" s="117"/>
      <c r="HLJ20" s="117"/>
      <c r="HLK20" s="117"/>
      <c r="HLL20" s="117"/>
      <c r="HLM20" s="117"/>
      <c r="HLN20" s="117"/>
      <c r="HLO20" s="117"/>
      <c r="HLP20" s="117"/>
      <c r="HLQ20" s="117"/>
      <c r="HLR20" s="117"/>
      <c r="HLS20" s="117"/>
      <c r="HLT20" s="117"/>
      <c r="HLU20" s="117"/>
      <c r="HLV20" s="117"/>
      <c r="HLW20" s="117"/>
      <c r="HLX20" s="117"/>
      <c r="HLY20" s="117"/>
      <c r="HLZ20" s="117"/>
      <c r="HMA20" s="117"/>
      <c r="HMB20" s="117"/>
      <c r="HMC20" s="117"/>
      <c r="HMD20" s="117"/>
      <c r="HME20" s="117"/>
      <c r="HMF20" s="117"/>
      <c r="HMG20" s="117"/>
      <c r="HMH20" s="117"/>
      <c r="HMI20" s="117"/>
      <c r="HMJ20" s="117"/>
      <c r="HMK20" s="117"/>
      <c r="HML20" s="117"/>
      <c r="HMM20" s="117"/>
      <c r="HMN20" s="117"/>
      <c r="HMO20" s="117"/>
      <c r="HMP20" s="117"/>
      <c r="HMQ20" s="117"/>
      <c r="HMR20" s="117"/>
      <c r="HMS20" s="117"/>
      <c r="HMT20" s="117"/>
      <c r="HMU20" s="117"/>
      <c r="HMV20" s="117"/>
      <c r="HMW20" s="117"/>
      <c r="HMX20" s="117"/>
      <c r="HMY20" s="117"/>
      <c r="HMZ20" s="117"/>
      <c r="HNA20" s="117"/>
      <c r="HNB20" s="117"/>
      <c r="HNC20" s="117"/>
      <c r="HND20" s="117"/>
      <c r="HNE20" s="117"/>
      <c r="HNF20" s="117"/>
      <c r="HNG20" s="117"/>
      <c r="HNH20" s="117"/>
      <c r="HNI20" s="117"/>
      <c r="HNJ20" s="117"/>
      <c r="HNK20" s="117"/>
      <c r="HNL20" s="117"/>
      <c r="HNM20" s="117"/>
      <c r="HNN20" s="117"/>
      <c r="HNO20" s="117"/>
      <c r="HNP20" s="117"/>
      <c r="HNQ20" s="117"/>
      <c r="HNR20" s="117"/>
      <c r="HNS20" s="117"/>
      <c r="HNT20" s="117"/>
      <c r="HNU20" s="117"/>
      <c r="HNV20" s="117"/>
      <c r="HNW20" s="117"/>
      <c r="HNX20" s="117"/>
      <c r="HNY20" s="117"/>
      <c r="HNZ20" s="117"/>
      <c r="HOA20" s="117"/>
      <c r="HOB20" s="117"/>
      <c r="HOC20" s="117"/>
      <c r="HOD20" s="117"/>
      <c r="HOE20" s="117"/>
      <c r="HOF20" s="117"/>
      <c r="HOG20" s="117"/>
      <c r="HOH20" s="117"/>
      <c r="HOI20" s="117"/>
      <c r="HOJ20" s="117"/>
      <c r="HOK20" s="117"/>
      <c r="HOL20" s="117"/>
      <c r="HOM20" s="117"/>
      <c r="HON20" s="117"/>
      <c r="HOO20" s="117"/>
      <c r="HOP20" s="117"/>
      <c r="HOQ20" s="117"/>
      <c r="HOR20" s="117"/>
      <c r="HOS20" s="117"/>
      <c r="HOT20" s="117"/>
      <c r="HOU20" s="117"/>
      <c r="HOV20" s="117"/>
      <c r="HOW20" s="117"/>
      <c r="HOX20" s="117"/>
      <c r="HOY20" s="117"/>
      <c r="HOZ20" s="117"/>
      <c r="HPA20" s="117"/>
      <c r="HPB20" s="117"/>
      <c r="HPC20" s="117"/>
      <c r="HPD20" s="117"/>
      <c r="HPE20" s="117"/>
      <c r="HPF20" s="117"/>
      <c r="HPG20" s="117"/>
      <c r="HPH20" s="117"/>
      <c r="HPI20" s="117"/>
      <c r="HPJ20" s="117"/>
      <c r="HPK20" s="117"/>
      <c r="HPL20" s="117"/>
      <c r="HPM20" s="117"/>
      <c r="HPN20" s="117"/>
      <c r="HPO20" s="117"/>
      <c r="HPP20" s="117"/>
      <c r="HPQ20" s="117"/>
      <c r="HPR20" s="117"/>
      <c r="HPS20" s="117"/>
      <c r="HPT20" s="117"/>
      <c r="HPU20" s="117"/>
      <c r="HPV20" s="117"/>
      <c r="HPW20" s="117"/>
      <c r="HPX20" s="117"/>
      <c r="HPY20" s="117"/>
      <c r="HPZ20" s="117"/>
      <c r="HQA20" s="117"/>
      <c r="HQB20" s="117"/>
      <c r="HQC20" s="117"/>
      <c r="HQD20" s="117"/>
      <c r="HQE20" s="117"/>
      <c r="HQF20" s="117"/>
      <c r="HQG20" s="117"/>
      <c r="HQH20" s="117"/>
      <c r="HQI20" s="117"/>
      <c r="HQJ20" s="117"/>
      <c r="HQK20" s="117"/>
      <c r="HQL20" s="117"/>
      <c r="HQM20" s="117"/>
      <c r="HQN20" s="117"/>
      <c r="HQO20" s="117"/>
      <c r="HQP20" s="117"/>
      <c r="HQQ20" s="117"/>
      <c r="HQR20" s="117"/>
      <c r="HQS20" s="117"/>
      <c r="HQT20" s="117"/>
      <c r="HQU20" s="117"/>
      <c r="HQV20" s="117"/>
      <c r="HQW20" s="117"/>
      <c r="HQX20" s="117"/>
      <c r="HQY20" s="117"/>
      <c r="HQZ20" s="117"/>
      <c r="HRA20" s="117"/>
      <c r="HRB20" s="117"/>
      <c r="HRC20" s="117"/>
      <c r="HRD20" s="117"/>
      <c r="HRE20" s="117"/>
      <c r="HRF20" s="117"/>
      <c r="HRG20" s="117"/>
      <c r="HRH20" s="117"/>
      <c r="HRI20" s="117"/>
      <c r="HRJ20" s="117"/>
      <c r="HRK20" s="117"/>
      <c r="HRL20" s="117"/>
      <c r="HRM20" s="117"/>
      <c r="HRN20" s="117"/>
      <c r="HRO20" s="117"/>
      <c r="HRP20" s="117"/>
      <c r="HRQ20" s="117"/>
      <c r="HRR20" s="117"/>
      <c r="HRS20" s="117"/>
      <c r="HRT20" s="117"/>
      <c r="HRU20" s="117"/>
      <c r="HRV20" s="117"/>
      <c r="HRW20" s="117"/>
      <c r="HRX20" s="117"/>
      <c r="HRY20" s="117"/>
      <c r="HRZ20" s="117"/>
      <c r="HSA20" s="117"/>
      <c r="HSB20" s="117"/>
      <c r="HSC20" s="117"/>
      <c r="HSD20" s="117"/>
      <c r="HSE20" s="117"/>
      <c r="HSF20" s="117"/>
      <c r="HSG20" s="117"/>
      <c r="HSH20" s="117"/>
      <c r="HSI20" s="117"/>
      <c r="HSJ20" s="117"/>
      <c r="HSK20" s="117"/>
      <c r="HSL20" s="117"/>
      <c r="HSM20" s="117"/>
      <c r="HSN20" s="117"/>
      <c r="HSO20" s="117"/>
      <c r="HSP20" s="117"/>
      <c r="HSQ20" s="117"/>
      <c r="HSR20" s="117"/>
      <c r="HSS20" s="117"/>
      <c r="HST20" s="117"/>
      <c r="HSU20" s="117"/>
      <c r="HSV20" s="117"/>
      <c r="HSW20" s="117"/>
      <c r="HSX20" s="117"/>
      <c r="HSY20" s="117"/>
      <c r="HSZ20" s="117"/>
      <c r="HTA20" s="117"/>
      <c r="HTB20" s="117"/>
      <c r="HTC20" s="117"/>
      <c r="HTD20" s="117"/>
      <c r="HTE20" s="117"/>
      <c r="HTF20" s="117"/>
      <c r="HTG20" s="117"/>
      <c r="HTH20" s="117"/>
      <c r="HTI20" s="117"/>
      <c r="HTJ20" s="117"/>
      <c r="HTK20" s="117"/>
      <c r="HTL20" s="117"/>
      <c r="HTM20" s="117"/>
      <c r="HTN20" s="117"/>
      <c r="HTO20" s="117"/>
      <c r="HTP20" s="117"/>
      <c r="HTQ20" s="117"/>
      <c r="HTR20" s="117"/>
      <c r="HTS20" s="117"/>
      <c r="HTT20" s="117"/>
      <c r="HTU20" s="117"/>
      <c r="HTV20" s="117"/>
      <c r="HTW20" s="117"/>
      <c r="HTX20" s="117"/>
      <c r="HTY20" s="117"/>
      <c r="HTZ20" s="117"/>
      <c r="HUA20" s="117"/>
      <c r="HUB20" s="117"/>
      <c r="HUC20" s="117"/>
      <c r="HUD20" s="117"/>
      <c r="HUE20" s="117"/>
      <c r="HUF20" s="117"/>
      <c r="HUG20" s="117"/>
      <c r="HUH20" s="117"/>
      <c r="HUI20" s="117"/>
      <c r="HUJ20" s="117"/>
      <c r="HUK20" s="117"/>
      <c r="HUL20" s="117"/>
      <c r="HUM20" s="117"/>
      <c r="HUN20" s="117"/>
      <c r="HUO20" s="117"/>
      <c r="HUP20" s="117"/>
      <c r="HUQ20" s="117"/>
      <c r="HUR20" s="117"/>
      <c r="HUS20" s="117"/>
      <c r="HUT20" s="117"/>
      <c r="HUU20" s="117"/>
      <c r="HUV20" s="117"/>
      <c r="HUW20" s="117"/>
      <c r="HUX20" s="117"/>
      <c r="HUY20" s="117"/>
      <c r="HUZ20" s="117"/>
      <c r="HVA20" s="117"/>
      <c r="HVB20" s="117"/>
      <c r="HVC20" s="117"/>
      <c r="HVD20" s="117"/>
      <c r="HVE20" s="117"/>
      <c r="HVF20" s="117"/>
      <c r="HVG20" s="117"/>
      <c r="HVH20" s="117"/>
      <c r="HVI20" s="117"/>
      <c r="HVJ20" s="117"/>
      <c r="HVK20" s="117"/>
      <c r="HVL20" s="117"/>
      <c r="HVM20" s="117"/>
      <c r="HVN20" s="117"/>
      <c r="HVO20" s="117"/>
      <c r="HVP20" s="117"/>
      <c r="HVQ20" s="117"/>
      <c r="HVR20" s="117"/>
      <c r="HVS20" s="117"/>
      <c r="HVT20" s="117"/>
      <c r="HVU20" s="117"/>
      <c r="HVV20" s="117"/>
      <c r="HVW20" s="117"/>
      <c r="HVX20" s="117"/>
      <c r="HVY20" s="117"/>
      <c r="HVZ20" s="117"/>
      <c r="HWA20" s="117"/>
      <c r="HWB20" s="117"/>
      <c r="HWC20" s="117"/>
      <c r="HWD20" s="117"/>
      <c r="HWE20" s="117"/>
      <c r="HWF20" s="117"/>
      <c r="HWG20" s="117"/>
      <c r="HWH20" s="117"/>
      <c r="HWI20" s="117"/>
      <c r="HWJ20" s="117"/>
      <c r="HWK20" s="117"/>
      <c r="HWL20" s="117"/>
      <c r="HWM20" s="117"/>
      <c r="HWN20" s="117"/>
      <c r="HWO20" s="117"/>
      <c r="HWP20" s="117"/>
      <c r="HWQ20" s="117"/>
      <c r="HWR20" s="117"/>
      <c r="HWS20" s="117"/>
      <c r="HWT20" s="117"/>
      <c r="HWU20" s="117"/>
      <c r="HWV20" s="117"/>
      <c r="HWW20" s="117"/>
      <c r="HWX20" s="117"/>
      <c r="HWY20" s="117"/>
      <c r="HWZ20" s="117"/>
      <c r="HXA20" s="117"/>
      <c r="HXB20" s="117"/>
      <c r="HXC20" s="117"/>
      <c r="HXD20" s="117"/>
      <c r="HXE20" s="117"/>
      <c r="HXF20" s="117"/>
      <c r="HXG20" s="117"/>
      <c r="HXH20" s="117"/>
      <c r="HXI20" s="117"/>
      <c r="HXJ20" s="117"/>
      <c r="HXK20" s="117"/>
      <c r="HXL20" s="117"/>
      <c r="HXM20" s="117"/>
      <c r="HXN20" s="117"/>
      <c r="HXO20" s="117"/>
      <c r="HXP20" s="117"/>
      <c r="HXQ20" s="117"/>
      <c r="HXR20" s="117"/>
      <c r="HXS20" s="117"/>
      <c r="HXT20" s="117"/>
      <c r="HXU20" s="117"/>
      <c r="HXV20" s="117"/>
      <c r="HXW20" s="117"/>
      <c r="HXX20" s="117"/>
      <c r="HXY20" s="117"/>
      <c r="HXZ20" s="117"/>
      <c r="HYA20" s="117"/>
      <c r="HYB20" s="117"/>
      <c r="HYC20" s="117"/>
      <c r="HYD20" s="117"/>
      <c r="HYE20" s="117"/>
      <c r="HYF20" s="117"/>
      <c r="HYG20" s="117"/>
      <c r="HYH20" s="117"/>
      <c r="HYI20" s="117"/>
      <c r="HYJ20" s="117"/>
      <c r="HYK20" s="117"/>
      <c r="HYL20" s="117"/>
      <c r="HYM20" s="117"/>
      <c r="HYN20" s="117"/>
      <c r="HYO20" s="117"/>
      <c r="HYP20" s="117"/>
      <c r="HYQ20" s="117"/>
      <c r="HYR20" s="117"/>
      <c r="HYS20" s="117"/>
      <c r="HYT20" s="117"/>
      <c r="HYU20" s="117"/>
      <c r="HYV20" s="117"/>
      <c r="HYW20" s="117"/>
      <c r="HYX20" s="117"/>
      <c r="HYY20" s="117"/>
      <c r="HYZ20" s="117"/>
      <c r="HZA20" s="117"/>
      <c r="HZB20" s="117"/>
      <c r="HZC20" s="117"/>
      <c r="HZD20" s="117"/>
      <c r="HZE20" s="117"/>
      <c r="HZF20" s="117"/>
      <c r="HZG20" s="117"/>
      <c r="HZH20" s="117"/>
      <c r="HZI20" s="117"/>
      <c r="HZJ20" s="117"/>
      <c r="HZK20" s="117"/>
      <c r="HZL20" s="117"/>
      <c r="HZM20" s="117"/>
      <c r="HZN20" s="117"/>
      <c r="HZO20" s="117"/>
      <c r="HZP20" s="117"/>
      <c r="HZQ20" s="117"/>
      <c r="HZR20" s="117"/>
      <c r="HZS20" s="117"/>
      <c r="HZT20" s="117"/>
      <c r="HZU20" s="117"/>
      <c r="HZV20" s="117"/>
      <c r="HZW20" s="117"/>
      <c r="HZX20" s="117"/>
      <c r="HZY20" s="117"/>
      <c r="HZZ20" s="117"/>
      <c r="IAA20" s="117"/>
      <c r="IAB20" s="117"/>
      <c r="IAC20" s="117"/>
      <c r="IAD20" s="117"/>
      <c r="IAE20" s="117"/>
      <c r="IAF20" s="117"/>
      <c r="IAG20" s="117"/>
      <c r="IAH20" s="117"/>
      <c r="IAI20" s="117"/>
      <c r="IAJ20" s="117"/>
      <c r="IAK20" s="117"/>
      <c r="IAL20" s="117"/>
      <c r="IAM20" s="117"/>
      <c r="IAN20" s="117"/>
      <c r="IAO20" s="117"/>
      <c r="IAP20" s="117"/>
      <c r="IAQ20" s="117"/>
      <c r="IAR20" s="117"/>
      <c r="IAS20" s="117"/>
      <c r="IAT20" s="117"/>
      <c r="IAU20" s="117"/>
      <c r="IAV20" s="117"/>
      <c r="IAW20" s="117"/>
      <c r="IAX20" s="117"/>
      <c r="IAY20" s="117"/>
      <c r="IAZ20" s="117"/>
      <c r="IBA20" s="117"/>
      <c r="IBB20" s="117"/>
      <c r="IBC20" s="117"/>
      <c r="IBD20" s="117"/>
      <c r="IBE20" s="117"/>
      <c r="IBF20" s="117"/>
      <c r="IBG20" s="117"/>
      <c r="IBH20" s="117"/>
      <c r="IBI20" s="117"/>
      <c r="IBJ20" s="117"/>
      <c r="IBK20" s="117"/>
      <c r="IBL20" s="117"/>
      <c r="IBM20" s="117"/>
      <c r="IBN20" s="117"/>
      <c r="IBO20" s="117"/>
      <c r="IBP20" s="117"/>
      <c r="IBQ20" s="117"/>
      <c r="IBR20" s="117"/>
      <c r="IBS20" s="117"/>
      <c r="IBT20" s="117"/>
      <c r="IBU20" s="117"/>
      <c r="IBV20" s="117"/>
      <c r="IBW20" s="117"/>
      <c r="IBX20" s="117"/>
      <c r="IBY20" s="117"/>
      <c r="IBZ20" s="117"/>
      <c r="ICA20" s="117"/>
      <c r="ICB20" s="117"/>
      <c r="ICC20" s="117"/>
      <c r="ICD20" s="117"/>
      <c r="ICE20" s="117"/>
      <c r="ICF20" s="117"/>
      <c r="ICG20" s="117"/>
      <c r="ICH20" s="117"/>
      <c r="ICI20" s="117"/>
      <c r="ICJ20" s="117"/>
      <c r="ICK20" s="117"/>
      <c r="ICL20" s="117"/>
      <c r="ICM20" s="117"/>
      <c r="ICN20" s="117"/>
      <c r="ICO20" s="117"/>
      <c r="ICP20" s="117"/>
      <c r="ICQ20" s="117"/>
      <c r="ICR20" s="117"/>
      <c r="ICS20" s="117"/>
      <c r="ICT20" s="117"/>
      <c r="ICU20" s="117"/>
      <c r="ICV20" s="117"/>
      <c r="ICW20" s="117"/>
      <c r="ICX20" s="117"/>
      <c r="ICY20" s="117"/>
      <c r="ICZ20" s="117"/>
      <c r="IDA20" s="117"/>
      <c r="IDB20" s="117"/>
      <c r="IDC20" s="117"/>
      <c r="IDD20" s="117"/>
      <c r="IDE20" s="117"/>
      <c r="IDF20" s="117"/>
      <c r="IDG20" s="117"/>
      <c r="IDH20" s="117"/>
      <c r="IDI20" s="117"/>
      <c r="IDJ20" s="117"/>
      <c r="IDK20" s="117"/>
      <c r="IDL20" s="117"/>
      <c r="IDM20" s="117"/>
      <c r="IDN20" s="117"/>
      <c r="IDO20" s="117"/>
      <c r="IDP20" s="117"/>
      <c r="IDQ20" s="117"/>
      <c r="IDR20" s="117"/>
      <c r="IDS20" s="117"/>
      <c r="IDT20" s="117"/>
      <c r="IDU20" s="117"/>
      <c r="IDV20" s="117"/>
      <c r="IDW20" s="117"/>
      <c r="IDX20" s="117"/>
      <c r="IDY20" s="117"/>
      <c r="IDZ20" s="117"/>
      <c r="IEA20" s="117"/>
      <c r="IEB20" s="117"/>
      <c r="IEC20" s="117"/>
      <c r="IED20" s="117"/>
      <c r="IEE20" s="117"/>
      <c r="IEF20" s="117"/>
      <c r="IEG20" s="117"/>
      <c r="IEH20" s="117"/>
      <c r="IEI20" s="117"/>
      <c r="IEJ20" s="117"/>
      <c r="IEK20" s="117"/>
      <c r="IEL20" s="117"/>
      <c r="IEM20" s="117"/>
      <c r="IEN20" s="117"/>
      <c r="IEO20" s="117"/>
      <c r="IEP20" s="117"/>
      <c r="IEQ20" s="117"/>
      <c r="IER20" s="117"/>
      <c r="IES20" s="117"/>
      <c r="IET20" s="117"/>
      <c r="IEU20" s="117"/>
      <c r="IEV20" s="117"/>
      <c r="IEW20" s="117"/>
      <c r="IEX20" s="117"/>
      <c r="IEY20" s="117"/>
      <c r="IEZ20" s="117"/>
      <c r="IFA20" s="117"/>
      <c r="IFB20" s="117"/>
      <c r="IFC20" s="117"/>
      <c r="IFD20" s="117"/>
      <c r="IFE20" s="117"/>
      <c r="IFF20" s="117"/>
      <c r="IFG20" s="117"/>
      <c r="IFH20" s="117"/>
      <c r="IFI20" s="117"/>
      <c r="IFJ20" s="117"/>
      <c r="IFK20" s="117"/>
      <c r="IFL20" s="117"/>
      <c r="IFM20" s="117"/>
      <c r="IFN20" s="117"/>
      <c r="IFO20" s="117"/>
      <c r="IFP20" s="117"/>
      <c r="IFQ20" s="117"/>
      <c r="IFR20" s="117"/>
      <c r="IFS20" s="117"/>
      <c r="IFT20" s="117"/>
      <c r="IFU20" s="117"/>
      <c r="IFV20" s="117"/>
      <c r="IFW20" s="117"/>
      <c r="IFX20" s="117"/>
      <c r="IFY20" s="117"/>
      <c r="IFZ20" s="117"/>
      <c r="IGA20" s="117"/>
      <c r="IGB20" s="117"/>
      <c r="IGC20" s="117"/>
      <c r="IGD20" s="117"/>
      <c r="IGE20" s="117"/>
      <c r="IGF20" s="117"/>
      <c r="IGG20" s="117"/>
      <c r="IGH20" s="117"/>
      <c r="IGI20" s="117"/>
      <c r="IGJ20" s="117"/>
      <c r="IGK20" s="117"/>
      <c r="IGL20" s="117"/>
      <c r="IGM20" s="117"/>
      <c r="IGN20" s="117"/>
      <c r="IGO20" s="117"/>
      <c r="IGP20" s="117"/>
      <c r="IGQ20" s="117"/>
      <c r="IGR20" s="117"/>
      <c r="IGS20" s="117"/>
      <c r="IGT20" s="117"/>
      <c r="IGU20" s="117"/>
      <c r="IGV20" s="117"/>
      <c r="IGW20" s="117"/>
      <c r="IGX20" s="117"/>
      <c r="IGY20" s="117"/>
      <c r="IGZ20" s="117"/>
      <c r="IHA20" s="117"/>
      <c r="IHB20" s="117"/>
      <c r="IHC20" s="117"/>
      <c r="IHD20" s="117"/>
      <c r="IHE20" s="117"/>
      <c r="IHF20" s="117"/>
      <c r="IHG20" s="117"/>
      <c r="IHH20" s="117"/>
      <c r="IHI20" s="117"/>
      <c r="IHJ20" s="117"/>
      <c r="IHK20" s="117"/>
      <c r="IHL20" s="117"/>
      <c r="IHM20" s="117"/>
      <c r="IHN20" s="117"/>
      <c r="IHO20" s="117"/>
      <c r="IHP20" s="117"/>
      <c r="IHQ20" s="117"/>
      <c r="IHR20" s="117"/>
      <c r="IHS20" s="117"/>
      <c r="IHT20" s="117"/>
      <c r="IHU20" s="117"/>
      <c r="IHV20" s="117"/>
      <c r="IHW20" s="117"/>
      <c r="IHX20" s="117"/>
      <c r="IHY20" s="117"/>
      <c r="IHZ20" s="117"/>
      <c r="IIA20" s="117"/>
      <c r="IIB20" s="117"/>
      <c r="IIC20" s="117"/>
      <c r="IID20" s="117"/>
      <c r="IIE20" s="117"/>
      <c r="IIF20" s="117"/>
      <c r="IIG20" s="117"/>
      <c r="IIH20" s="117"/>
      <c r="III20" s="117"/>
      <c r="IIJ20" s="117"/>
      <c r="IIK20" s="117"/>
      <c r="IIL20" s="117"/>
      <c r="IIM20" s="117"/>
      <c r="IIN20" s="117"/>
      <c r="IIO20" s="117"/>
      <c r="IIP20" s="117"/>
      <c r="IIQ20" s="117"/>
      <c r="IIR20" s="117"/>
      <c r="IIS20" s="117"/>
      <c r="IIT20" s="117"/>
      <c r="IIU20" s="117"/>
      <c r="IIV20" s="117"/>
      <c r="IIW20" s="117"/>
      <c r="IIX20" s="117"/>
      <c r="IIY20" s="117"/>
      <c r="IIZ20" s="117"/>
      <c r="IJA20" s="117"/>
      <c r="IJB20" s="117"/>
      <c r="IJC20" s="117"/>
      <c r="IJD20" s="117"/>
      <c r="IJE20" s="117"/>
      <c r="IJF20" s="117"/>
      <c r="IJG20" s="117"/>
      <c r="IJH20" s="117"/>
      <c r="IJI20" s="117"/>
      <c r="IJJ20" s="117"/>
      <c r="IJK20" s="117"/>
      <c r="IJL20" s="117"/>
      <c r="IJM20" s="117"/>
      <c r="IJN20" s="117"/>
      <c r="IJO20" s="117"/>
      <c r="IJP20" s="117"/>
      <c r="IJQ20" s="117"/>
      <c r="IJR20" s="117"/>
      <c r="IJS20" s="117"/>
      <c r="IJT20" s="117"/>
      <c r="IJU20" s="117"/>
      <c r="IJV20" s="117"/>
      <c r="IJW20" s="117"/>
      <c r="IJX20" s="117"/>
      <c r="IJY20" s="117"/>
      <c r="IJZ20" s="117"/>
      <c r="IKA20" s="117"/>
      <c r="IKB20" s="117"/>
      <c r="IKC20" s="117"/>
      <c r="IKD20" s="117"/>
      <c r="IKE20" s="117"/>
      <c r="IKF20" s="117"/>
      <c r="IKG20" s="117"/>
      <c r="IKH20" s="117"/>
      <c r="IKI20" s="117"/>
      <c r="IKJ20" s="117"/>
      <c r="IKK20" s="117"/>
      <c r="IKL20" s="117"/>
      <c r="IKM20" s="117"/>
      <c r="IKN20" s="117"/>
      <c r="IKO20" s="117"/>
      <c r="IKP20" s="117"/>
      <c r="IKQ20" s="117"/>
      <c r="IKR20" s="117"/>
      <c r="IKS20" s="117"/>
      <c r="IKT20" s="117"/>
      <c r="IKU20" s="117"/>
      <c r="IKV20" s="117"/>
      <c r="IKW20" s="117"/>
      <c r="IKX20" s="117"/>
      <c r="IKY20" s="117"/>
      <c r="IKZ20" s="117"/>
      <c r="ILA20" s="117"/>
      <c r="ILB20" s="117"/>
      <c r="ILC20" s="117"/>
      <c r="ILD20" s="117"/>
      <c r="ILE20" s="117"/>
      <c r="ILF20" s="117"/>
      <c r="ILG20" s="117"/>
      <c r="ILH20" s="117"/>
      <c r="ILI20" s="117"/>
      <c r="ILJ20" s="117"/>
      <c r="ILK20" s="117"/>
      <c r="ILL20" s="117"/>
      <c r="ILM20" s="117"/>
      <c r="ILN20" s="117"/>
      <c r="ILO20" s="117"/>
      <c r="ILP20" s="117"/>
      <c r="ILQ20" s="117"/>
      <c r="ILR20" s="117"/>
      <c r="ILS20" s="117"/>
      <c r="ILT20" s="117"/>
      <c r="ILU20" s="117"/>
      <c r="ILV20" s="117"/>
      <c r="ILW20" s="117"/>
      <c r="ILX20" s="117"/>
      <c r="ILY20" s="117"/>
      <c r="ILZ20" s="117"/>
      <c r="IMA20" s="117"/>
      <c r="IMB20" s="117"/>
      <c r="IMC20" s="117"/>
      <c r="IMD20" s="117"/>
      <c r="IME20" s="117"/>
      <c r="IMF20" s="117"/>
      <c r="IMG20" s="117"/>
      <c r="IMH20" s="117"/>
      <c r="IMI20" s="117"/>
      <c r="IMJ20" s="117"/>
      <c r="IMK20" s="117"/>
      <c r="IML20" s="117"/>
      <c r="IMM20" s="117"/>
      <c r="IMN20" s="117"/>
      <c r="IMO20" s="117"/>
      <c r="IMP20" s="117"/>
      <c r="IMQ20" s="117"/>
      <c r="IMR20" s="117"/>
      <c r="IMS20" s="117"/>
      <c r="IMT20" s="117"/>
      <c r="IMU20" s="117"/>
      <c r="IMV20" s="117"/>
      <c r="IMW20" s="117"/>
      <c r="IMX20" s="117"/>
      <c r="IMY20" s="117"/>
      <c r="IMZ20" s="117"/>
      <c r="INA20" s="117"/>
      <c r="INB20" s="117"/>
      <c r="INC20" s="117"/>
      <c r="IND20" s="117"/>
      <c r="INE20" s="117"/>
      <c r="INF20" s="117"/>
      <c r="ING20" s="117"/>
      <c r="INH20" s="117"/>
      <c r="INI20" s="117"/>
      <c r="INJ20" s="117"/>
      <c r="INK20" s="117"/>
      <c r="INL20" s="117"/>
      <c r="INM20" s="117"/>
      <c r="INN20" s="117"/>
      <c r="INO20" s="117"/>
      <c r="INP20" s="117"/>
      <c r="INQ20" s="117"/>
      <c r="INR20" s="117"/>
      <c r="INS20" s="117"/>
      <c r="INT20" s="117"/>
      <c r="INU20" s="117"/>
      <c r="INV20" s="117"/>
      <c r="INW20" s="117"/>
      <c r="INX20" s="117"/>
      <c r="INY20" s="117"/>
      <c r="INZ20" s="117"/>
      <c r="IOA20" s="117"/>
      <c r="IOB20" s="117"/>
      <c r="IOC20" s="117"/>
      <c r="IOD20" s="117"/>
      <c r="IOE20" s="117"/>
      <c r="IOF20" s="117"/>
      <c r="IOG20" s="117"/>
      <c r="IOH20" s="117"/>
      <c r="IOI20" s="117"/>
      <c r="IOJ20" s="117"/>
      <c r="IOK20" s="117"/>
      <c r="IOL20" s="117"/>
      <c r="IOM20" s="117"/>
      <c r="ION20" s="117"/>
      <c r="IOO20" s="117"/>
      <c r="IOP20" s="117"/>
      <c r="IOQ20" s="117"/>
      <c r="IOR20" s="117"/>
      <c r="IOS20" s="117"/>
      <c r="IOT20" s="117"/>
      <c r="IOU20" s="117"/>
      <c r="IOV20" s="117"/>
      <c r="IOW20" s="117"/>
      <c r="IOX20" s="117"/>
      <c r="IOY20" s="117"/>
      <c r="IOZ20" s="117"/>
      <c r="IPA20" s="117"/>
      <c r="IPB20" s="117"/>
      <c r="IPC20" s="117"/>
      <c r="IPD20" s="117"/>
      <c r="IPE20" s="117"/>
      <c r="IPF20" s="117"/>
      <c r="IPG20" s="117"/>
      <c r="IPH20" s="117"/>
      <c r="IPI20" s="117"/>
      <c r="IPJ20" s="117"/>
      <c r="IPK20" s="117"/>
      <c r="IPL20" s="117"/>
      <c r="IPM20" s="117"/>
      <c r="IPN20" s="117"/>
      <c r="IPO20" s="117"/>
      <c r="IPP20" s="117"/>
      <c r="IPQ20" s="117"/>
      <c r="IPR20" s="117"/>
      <c r="IPS20" s="117"/>
      <c r="IPT20" s="117"/>
      <c r="IPU20" s="117"/>
      <c r="IPV20" s="117"/>
      <c r="IPW20" s="117"/>
      <c r="IPX20" s="117"/>
      <c r="IPY20" s="117"/>
      <c r="IPZ20" s="117"/>
      <c r="IQA20" s="117"/>
      <c r="IQB20" s="117"/>
      <c r="IQC20" s="117"/>
      <c r="IQD20" s="117"/>
      <c r="IQE20" s="117"/>
      <c r="IQF20" s="117"/>
      <c r="IQG20" s="117"/>
      <c r="IQH20" s="117"/>
      <c r="IQI20" s="117"/>
      <c r="IQJ20" s="117"/>
      <c r="IQK20" s="117"/>
      <c r="IQL20" s="117"/>
      <c r="IQM20" s="117"/>
      <c r="IQN20" s="117"/>
      <c r="IQO20" s="117"/>
      <c r="IQP20" s="117"/>
      <c r="IQQ20" s="117"/>
      <c r="IQR20" s="117"/>
      <c r="IQS20" s="117"/>
      <c r="IQT20" s="117"/>
      <c r="IQU20" s="117"/>
      <c r="IQV20" s="117"/>
      <c r="IQW20" s="117"/>
      <c r="IQX20" s="117"/>
      <c r="IQY20" s="117"/>
      <c r="IQZ20" s="117"/>
      <c r="IRA20" s="117"/>
      <c r="IRB20" s="117"/>
      <c r="IRC20" s="117"/>
      <c r="IRD20" s="117"/>
      <c r="IRE20" s="117"/>
      <c r="IRF20" s="117"/>
      <c r="IRG20" s="117"/>
      <c r="IRH20" s="117"/>
      <c r="IRI20" s="117"/>
      <c r="IRJ20" s="117"/>
      <c r="IRK20" s="117"/>
      <c r="IRL20" s="117"/>
      <c r="IRM20" s="117"/>
      <c r="IRN20" s="117"/>
      <c r="IRO20" s="117"/>
      <c r="IRP20" s="117"/>
      <c r="IRQ20" s="117"/>
      <c r="IRR20" s="117"/>
      <c r="IRS20" s="117"/>
      <c r="IRT20" s="117"/>
      <c r="IRU20" s="117"/>
      <c r="IRV20" s="117"/>
      <c r="IRW20" s="117"/>
      <c r="IRX20" s="117"/>
      <c r="IRY20" s="117"/>
      <c r="IRZ20" s="117"/>
      <c r="ISA20" s="117"/>
      <c r="ISB20" s="117"/>
      <c r="ISC20" s="117"/>
      <c r="ISD20" s="117"/>
      <c r="ISE20" s="117"/>
      <c r="ISF20" s="117"/>
      <c r="ISG20" s="117"/>
      <c r="ISH20" s="117"/>
      <c r="ISI20" s="117"/>
      <c r="ISJ20" s="117"/>
      <c r="ISK20" s="117"/>
      <c r="ISL20" s="117"/>
      <c r="ISM20" s="117"/>
      <c r="ISN20" s="117"/>
      <c r="ISO20" s="117"/>
      <c r="ISP20" s="117"/>
      <c r="ISQ20" s="117"/>
      <c r="ISR20" s="117"/>
      <c r="ISS20" s="117"/>
      <c r="IST20" s="117"/>
      <c r="ISU20" s="117"/>
      <c r="ISV20" s="117"/>
      <c r="ISW20" s="117"/>
      <c r="ISX20" s="117"/>
      <c r="ISY20" s="117"/>
      <c r="ISZ20" s="117"/>
      <c r="ITA20" s="117"/>
      <c r="ITB20" s="117"/>
      <c r="ITC20" s="117"/>
      <c r="ITD20" s="117"/>
      <c r="ITE20" s="117"/>
      <c r="ITF20" s="117"/>
      <c r="ITG20" s="117"/>
      <c r="ITH20" s="117"/>
      <c r="ITI20" s="117"/>
      <c r="ITJ20" s="117"/>
      <c r="ITK20" s="117"/>
      <c r="ITL20" s="117"/>
      <c r="ITM20" s="117"/>
      <c r="ITN20" s="117"/>
      <c r="ITO20" s="117"/>
      <c r="ITP20" s="117"/>
      <c r="ITQ20" s="117"/>
      <c r="ITR20" s="117"/>
      <c r="ITS20" s="117"/>
      <c r="ITT20" s="117"/>
      <c r="ITU20" s="117"/>
      <c r="ITV20" s="117"/>
      <c r="ITW20" s="117"/>
      <c r="ITX20" s="117"/>
      <c r="ITY20" s="117"/>
      <c r="ITZ20" s="117"/>
      <c r="IUA20" s="117"/>
      <c r="IUB20" s="117"/>
      <c r="IUC20" s="117"/>
      <c r="IUD20" s="117"/>
      <c r="IUE20" s="117"/>
      <c r="IUF20" s="117"/>
      <c r="IUG20" s="117"/>
      <c r="IUH20" s="117"/>
      <c r="IUI20" s="117"/>
      <c r="IUJ20" s="117"/>
      <c r="IUK20" s="117"/>
      <c r="IUL20" s="117"/>
      <c r="IUM20" s="117"/>
      <c r="IUN20" s="117"/>
      <c r="IUO20" s="117"/>
      <c r="IUP20" s="117"/>
      <c r="IUQ20" s="117"/>
      <c r="IUR20" s="117"/>
      <c r="IUS20" s="117"/>
      <c r="IUT20" s="117"/>
      <c r="IUU20" s="117"/>
      <c r="IUV20" s="117"/>
      <c r="IUW20" s="117"/>
      <c r="IUX20" s="117"/>
      <c r="IUY20" s="117"/>
      <c r="IUZ20" s="117"/>
      <c r="IVA20" s="117"/>
      <c r="IVB20" s="117"/>
      <c r="IVC20" s="117"/>
      <c r="IVD20" s="117"/>
      <c r="IVE20" s="117"/>
      <c r="IVF20" s="117"/>
      <c r="IVG20" s="117"/>
      <c r="IVH20" s="117"/>
      <c r="IVI20" s="117"/>
      <c r="IVJ20" s="117"/>
      <c r="IVK20" s="117"/>
      <c r="IVL20" s="117"/>
      <c r="IVM20" s="117"/>
      <c r="IVN20" s="117"/>
      <c r="IVO20" s="117"/>
      <c r="IVP20" s="117"/>
      <c r="IVQ20" s="117"/>
      <c r="IVR20" s="117"/>
      <c r="IVS20" s="117"/>
      <c r="IVT20" s="117"/>
      <c r="IVU20" s="117"/>
      <c r="IVV20" s="117"/>
      <c r="IVW20" s="117"/>
      <c r="IVX20" s="117"/>
      <c r="IVY20" s="117"/>
      <c r="IVZ20" s="117"/>
      <c r="IWA20" s="117"/>
      <c r="IWB20" s="117"/>
      <c r="IWC20" s="117"/>
      <c r="IWD20" s="117"/>
      <c r="IWE20" s="117"/>
      <c r="IWF20" s="117"/>
      <c r="IWG20" s="117"/>
      <c r="IWH20" s="117"/>
      <c r="IWI20" s="117"/>
      <c r="IWJ20" s="117"/>
      <c r="IWK20" s="117"/>
      <c r="IWL20" s="117"/>
      <c r="IWM20" s="117"/>
      <c r="IWN20" s="117"/>
      <c r="IWO20" s="117"/>
      <c r="IWP20" s="117"/>
      <c r="IWQ20" s="117"/>
      <c r="IWR20" s="117"/>
      <c r="IWS20" s="117"/>
      <c r="IWT20" s="117"/>
      <c r="IWU20" s="117"/>
      <c r="IWV20" s="117"/>
      <c r="IWW20" s="117"/>
      <c r="IWX20" s="117"/>
      <c r="IWY20" s="117"/>
      <c r="IWZ20" s="117"/>
      <c r="IXA20" s="117"/>
      <c r="IXB20" s="117"/>
      <c r="IXC20" s="117"/>
      <c r="IXD20" s="117"/>
      <c r="IXE20" s="117"/>
      <c r="IXF20" s="117"/>
      <c r="IXG20" s="117"/>
      <c r="IXH20" s="117"/>
      <c r="IXI20" s="117"/>
      <c r="IXJ20" s="117"/>
      <c r="IXK20" s="117"/>
      <c r="IXL20" s="117"/>
      <c r="IXM20" s="117"/>
      <c r="IXN20" s="117"/>
      <c r="IXO20" s="117"/>
      <c r="IXP20" s="117"/>
      <c r="IXQ20" s="117"/>
      <c r="IXR20" s="117"/>
      <c r="IXS20" s="117"/>
      <c r="IXT20" s="117"/>
      <c r="IXU20" s="117"/>
      <c r="IXV20" s="117"/>
      <c r="IXW20" s="117"/>
      <c r="IXX20" s="117"/>
      <c r="IXY20" s="117"/>
      <c r="IXZ20" s="117"/>
      <c r="IYA20" s="117"/>
      <c r="IYB20" s="117"/>
      <c r="IYC20" s="117"/>
      <c r="IYD20" s="117"/>
      <c r="IYE20" s="117"/>
      <c r="IYF20" s="117"/>
      <c r="IYG20" s="117"/>
      <c r="IYH20" s="117"/>
      <c r="IYI20" s="117"/>
      <c r="IYJ20" s="117"/>
      <c r="IYK20" s="117"/>
      <c r="IYL20" s="117"/>
      <c r="IYM20" s="117"/>
      <c r="IYN20" s="117"/>
      <c r="IYO20" s="117"/>
      <c r="IYP20" s="117"/>
      <c r="IYQ20" s="117"/>
      <c r="IYR20" s="117"/>
      <c r="IYS20" s="117"/>
      <c r="IYT20" s="117"/>
      <c r="IYU20" s="117"/>
      <c r="IYV20" s="117"/>
      <c r="IYW20" s="117"/>
      <c r="IYX20" s="117"/>
      <c r="IYY20" s="117"/>
      <c r="IYZ20" s="117"/>
      <c r="IZA20" s="117"/>
      <c r="IZB20" s="117"/>
      <c r="IZC20" s="117"/>
      <c r="IZD20" s="117"/>
      <c r="IZE20" s="117"/>
      <c r="IZF20" s="117"/>
      <c r="IZG20" s="117"/>
      <c r="IZH20" s="117"/>
      <c r="IZI20" s="117"/>
      <c r="IZJ20" s="117"/>
      <c r="IZK20" s="117"/>
      <c r="IZL20" s="117"/>
      <c r="IZM20" s="117"/>
      <c r="IZN20" s="117"/>
      <c r="IZO20" s="117"/>
      <c r="IZP20" s="117"/>
      <c r="IZQ20" s="117"/>
      <c r="IZR20" s="117"/>
      <c r="IZS20" s="117"/>
      <c r="IZT20" s="117"/>
      <c r="IZU20" s="117"/>
      <c r="IZV20" s="117"/>
      <c r="IZW20" s="117"/>
      <c r="IZX20" s="117"/>
      <c r="IZY20" s="117"/>
      <c r="IZZ20" s="117"/>
      <c r="JAA20" s="117"/>
      <c r="JAB20" s="117"/>
      <c r="JAC20" s="117"/>
      <c r="JAD20" s="117"/>
      <c r="JAE20" s="117"/>
      <c r="JAF20" s="117"/>
      <c r="JAG20" s="117"/>
      <c r="JAH20" s="117"/>
      <c r="JAI20" s="117"/>
      <c r="JAJ20" s="117"/>
      <c r="JAK20" s="117"/>
      <c r="JAL20" s="117"/>
      <c r="JAM20" s="117"/>
      <c r="JAN20" s="117"/>
      <c r="JAO20" s="117"/>
      <c r="JAP20" s="117"/>
      <c r="JAQ20" s="117"/>
      <c r="JAR20" s="117"/>
      <c r="JAS20" s="117"/>
      <c r="JAT20" s="117"/>
      <c r="JAU20" s="117"/>
      <c r="JAV20" s="117"/>
      <c r="JAW20" s="117"/>
      <c r="JAX20" s="117"/>
      <c r="JAY20" s="117"/>
      <c r="JAZ20" s="117"/>
      <c r="JBA20" s="117"/>
      <c r="JBB20" s="117"/>
      <c r="JBC20" s="117"/>
      <c r="JBD20" s="117"/>
      <c r="JBE20" s="117"/>
      <c r="JBF20" s="117"/>
      <c r="JBG20" s="117"/>
      <c r="JBH20" s="117"/>
      <c r="JBI20" s="117"/>
      <c r="JBJ20" s="117"/>
      <c r="JBK20" s="117"/>
      <c r="JBL20" s="117"/>
      <c r="JBM20" s="117"/>
      <c r="JBN20" s="117"/>
      <c r="JBO20" s="117"/>
      <c r="JBP20" s="117"/>
      <c r="JBQ20" s="117"/>
      <c r="JBR20" s="117"/>
      <c r="JBS20" s="117"/>
      <c r="JBT20" s="117"/>
      <c r="JBU20" s="117"/>
      <c r="JBV20" s="117"/>
      <c r="JBW20" s="117"/>
      <c r="JBX20" s="117"/>
      <c r="JBY20" s="117"/>
      <c r="JBZ20" s="117"/>
      <c r="JCA20" s="117"/>
      <c r="JCB20" s="117"/>
      <c r="JCC20" s="117"/>
      <c r="JCD20" s="117"/>
      <c r="JCE20" s="117"/>
      <c r="JCF20" s="117"/>
      <c r="JCG20" s="117"/>
      <c r="JCH20" s="117"/>
      <c r="JCI20" s="117"/>
      <c r="JCJ20" s="117"/>
      <c r="JCK20" s="117"/>
      <c r="JCL20" s="117"/>
      <c r="JCM20" s="117"/>
      <c r="JCN20" s="117"/>
      <c r="JCO20" s="117"/>
      <c r="JCP20" s="117"/>
      <c r="JCQ20" s="117"/>
      <c r="JCR20" s="117"/>
      <c r="JCS20" s="117"/>
      <c r="JCT20" s="117"/>
      <c r="JCU20" s="117"/>
      <c r="JCV20" s="117"/>
      <c r="JCW20" s="117"/>
      <c r="JCX20" s="117"/>
      <c r="JCY20" s="117"/>
      <c r="JCZ20" s="117"/>
      <c r="JDA20" s="117"/>
      <c r="JDB20" s="117"/>
      <c r="JDC20" s="117"/>
      <c r="JDD20" s="117"/>
      <c r="JDE20" s="117"/>
      <c r="JDF20" s="117"/>
      <c r="JDG20" s="117"/>
      <c r="JDH20" s="117"/>
      <c r="JDI20" s="117"/>
      <c r="JDJ20" s="117"/>
      <c r="JDK20" s="117"/>
      <c r="JDL20" s="117"/>
      <c r="JDM20" s="117"/>
      <c r="JDN20" s="117"/>
      <c r="JDO20" s="117"/>
      <c r="JDP20" s="117"/>
      <c r="JDQ20" s="117"/>
      <c r="JDR20" s="117"/>
      <c r="JDS20" s="117"/>
      <c r="JDT20" s="117"/>
      <c r="JDU20" s="117"/>
      <c r="JDV20" s="117"/>
      <c r="JDW20" s="117"/>
      <c r="JDX20" s="117"/>
      <c r="JDY20" s="117"/>
      <c r="JDZ20" s="117"/>
      <c r="JEA20" s="117"/>
      <c r="JEB20" s="117"/>
      <c r="JEC20" s="117"/>
      <c r="JED20" s="117"/>
      <c r="JEE20" s="117"/>
      <c r="JEF20" s="117"/>
      <c r="JEG20" s="117"/>
      <c r="JEH20" s="117"/>
      <c r="JEI20" s="117"/>
      <c r="JEJ20" s="117"/>
      <c r="JEK20" s="117"/>
      <c r="JEL20" s="117"/>
      <c r="JEM20" s="117"/>
      <c r="JEN20" s="117"/>
      <c r="JEO20" s="117"/>
      <c r="JEP20" s="117"/>
      <c r="JEQ20" s="117"/>
      <c r="JER20" s="117"/>
      <c r="JES20" s="117"/>
      <c r="JET20" s="117"/>
      <c r="JEU20" s="117"/>
      <c r="JEV20" s="117"/>
      <c r="JEW20" s="117"/>
      <c r="JEX20" s="117"/>
      <c r="JEY20" s="117"/>
      <c r="JEZ20" s="117"/>
      <c r="JFA20" s="117"/>
      <c r="JFB20" s="117"/>
      <c r="JFC20" s="117"/>
      <c r="JFD20" s="117"/>
      <c r="JFE20" s="117"/>
      <c r="JFF20" s="117"/>
      <c r="JFG20" s="117"/>
      <c r="JFH20" s="117"/>
      <c r="JFI20" s="117"/>
      <c r="JFJ20" s="117"/>
      <c r="JFK20" s="117"/>
      <c r="JFL20" s="117"/>
      <c r="JFM20" s="117"/>
      <c r="JFN20" s="117"/>
      <c r="JFO20" s="117"/>
      <c r="JFP20" s="117"/>
      <c r="JFQ20" s="117"/>
      <c r="JFR20" s="117"/>
      <c r="JFS20" s="117"/>
      <c r="JFT20" s="117"/>
      <c r="JFU20" s="117"/>
      <c r="JFV20" s="117"/>
      <c r="JFW20" s="117"/>
      <c r="JFX20" s="117"/>
      <c r="JFY20" s="117"/>
      <c r="JFZ20" s="117"/>
      <c r="JGA20" s="117"/>
      <c r="JGB20" s="117"/>
      <c r="JGC20" s="117"/>
      <c r="JGD20" s="117"/>
      <c r="JGE20" s="117"/>
      <c r="JGF20" s="117"/>
      <c r="JGG20" s="117"/>
      <c r="JGH20" s="117"/>
      <c r="JGI20" s="117"/>
      <c r="JGJ20" s="117"/>
      <c r="JGK20" s="117"/>
      <c r="JGL20" s="117"/>
      <c r="JGM20" s="117"/>
      <c r="JGN20" s="117"/>
      <c r="JGO20" s="117"/>
      <c r="JGP20" s="117"/>
      <c r="JGQ20" s="117"/>
      <c r="JGR20" s="117"/>
      <c r="JGS20" s="117"/>
      <c r="JGT20" s="117"/>
      <c r="JGU20" s="117"/>
      <c r="JGV20" s="117"/>
      <c r="JGW20" s="117"/>
      <c r="JGX20" s="117"/>
      <c r="JGY20" s="117"/>
      <c r="JGZ20" s="117"/>
      <c r="JHA20" s="117"/>
      <c r="JHB20" s="117"/>
      <c r="JHC20" s="117"/>
      <c r="JHD20" s="117"/>
      <c r="JHE20" s="117"/>
      <c r="JHF20" s="117"/>
      <c r="JHG20" s="117"/>
      <c r="JHH20" s="117"/>
      <c r="JHI20" s="117"/>
      <c r="JHJ20" s="117"/>
      <c r="JHK20" s="117"/>
      <c r="JHL20" s="117"/>
      <c r="JHM20" s="117"/>
      <c r="JHN20" s="117"/>
      <c r="JHO20" s="117"/>
      <c r="JHP20" s="117"/>
      <c r="JHQ20" s="117"/>
      <c r="JHR20" s="117"/>
      <c r="JHS20" s="117"/>
      <c r="JHT20" s="117"/>
      <c r="JHU20" s="117"/>
      <c r="JHV20" s="117"/>
      <c r="JHW20" s="117"/>
      <c r="JHX20" s="117"/>
      <c r="JHY20" s="117"/>
      <c r="JHZ20" s="117"/>
      <c r="JIA20" s="117"/>
      <c r="JIB20" s="117"/>
      <c r="JIC20" s="117"/>
      <c r="JID20" s="117"/>
      <c r="JIE20" s="117"/>
      <c r="JIF20" s="117"/>
      <c r="JIG20" s="117"/>
      <c r="JIH20" s="117"/>
      <c r="JII20" s="117"/>
      <c r="JIJ20" s="117"/>
      <c r="JIK20" s="117"/>
      <c r="JIL20" s="117"/>
      <c r="JIM20" s="117"/>
      <c r="JIN20" s="117"/>
      <c r="JIO20" s="117"/>
      <c r="JIP20" s="117"/>
      <c r="JIQ20" s="117"/>
      <c r="JIR20" s="117"/>
      <c r="JIS20" s="117"/>
      <c r="JIT20" s="117"/>
      <c r="JIU20" s="117"/>
      <c r="JIV20" s="117"/>
      <c r="JIW20" s="117"/>
      <c r="JIX20" s="117"/>
      <c r="JIY20" s="117"/>
      <c r="JIZ20" s="117"/>
      <c r="JJA20" s="117"/>
      <c r="JJB20" s="117"/>
      <c r="JJC20" s="117"/>
      <c r="JJD20" s="117"/>
      <c r="JJE20" s="117"/>
      <c r="JJF20" s="117"/>
      <c r="JJG20" s="117"/>
      <c r="JJH20" s="117"/>
      <c r="JJI20" s="117"/>
      <c r="JJJ20" s="117"/>
      <c r="JJK20" s="117"/>
      <c r="JJL20" s="117"/>
      <c r="JJM20" s="117"/>
      <c r="JJN20" s="117"/>
      <c r="JJO20" s="117"/>
      <c r="JJP20" s="117"/>
      <c r="JJQ20" s="117"/>
      <c r="JJR20" s="117"/>
      <c r="JJS20" s="117"/>
      <c r="JJT20" s="117"/>
      <c r="JJU20" s="117"/>
      <c r="JJV20" s="117"/>
      <c r="JJW20" s="117"/>
      <c r="JJX20" s="117"/>
      <c r="JJY20" s="117"/>
      <c r="JJZ20" s="117"/>
      <c r="JKA20" s="117"/>
      <c r="JKB20" s="117"/>
      <c r="JKC20" s="117"/>
      <c r="JKD20" s="117"/>
      <c r="JKE20" s="117"/>
      <c r="JKF20" s="117"/>
      <c r="JKG20" s="117"/>
      <c r="JKH20" s="117"/>
      <c r="JKI20" s="117"/>
      <c r="JKJ20" s="117"/>
      <c r="JKK20" s="117"/>
      <c r="JKL20" s="117"/>
      <c r="JKM20" s="117"/>
      <c r="JKN20" s="117"/>
      <c r="JKO20" s="117"/>
      <c r="JKP20" s="117"/>
      <c r="JKQ20" s="117"/>
      <c r="JKR20" s="117"/>
      <c r="JKS20" s="117"/>
      <c r="JKT20" s="117"/>
      <c r="JKU20" s="117"/>
      <c r="JKV20" s="117"/>
      <c r="JKW20" s="117"/>
      <c r="JKX20" s="117"/>
      <c r="JKY20" s="117"/>
      <c r="JKZ20" s="117"/>
      <c r="JLA20" s="117"/>
      <c r="JLB20" s="117"/>
      <c r="JLC20" s="117"/>
      <c r="JLD20" s="117"/>
      <c r="JLE20" s="117"/>
      <c r="JLF20" s="117"/>
      <c r="JLG20" s="117"/>
      <c r="JLH20" s="117"/>
      <c r="JLI20" s="117"/>
      <c r="JLJ20" s="117"/>
      <c r="JLK20" s="117"/>
      <c r="JLL20" s="117"/>
      <c r="JLM20" s="117"/>
      <c r="JLN20" s="117"/>
      <c r="JLO20" s="117"/>
      <c r="JLP20" s="117"/>
      <c r="JLQ20" s="117"/>
      <c r="JLR20" s="117"/>
      <c r="JLS20" s="117"/>
      <c r="JLT20" s="117"/>
      <c r="JLU20" s="117"/>
      <c r="JLV20" s="117"/>
      <c r="JLW20" s="117"/>
      <c r="JLX20" s="117"/>
      <c r="JLY20" s="117"/>
      <c r="JLZ20" s="117"/>
      <c r="JMA20" s="117"/>
      <c r="JMB20" s="117"/>
      <c r="JMC20" s="117"/>
      <c r="JMD20" s="117"/>
      <c r="JME20" s="117"/>
      <c r="JMF20" s="117"/>
      <c r="JMG20" s="117"/>
      <c r="JMH20" s="117"/>
      <c r="JMI20" s="117"/>
      <c r="JMJ20" s="117"/>
      <c r="JMK20" s="117"/>
      <c r="JML20" s="117"/>
      <c r="JMM20" s="117"/>
      <c r="JMN20" s="117"/>
      <c r="JMO20" s="117"/>
      <c r="JMP20" s="117"/>
      <c r="JMQ20" s="117"/>
      <c r="JMR20" s="117"/>
      <c r="JMS20" s="117"/>
      <c r="JMT20" s="117"/>
      <c r="JMU20" s="117"/>
      <c r="JMV20" s="117"/>
      <c r="JMW20" s="117"/>
      <c r="JMX20" s="117"/>
      <c r="JMY20" s="117"/>
      <c r="JMZ20" s="117"/>
      <c r="JNA20" s="117"/>
      <c r="JNB20" s="117"/>
      <c r="JNC20" s="117"/>
      <c r="JND20" s="117"/>
      <c r="JNE20" s="117"/>
      <c r="JNF20" s="117"/>
      <c r="JNG20" s="117"/>
      <c r="JNH20" s="117"/>
      <c r="JNI20" s="117"/>
      <c r="JNJ20" s="117"/>
      <c r="JNK20" s="117"/>
      <c r="JNL20" s="117"/>
      <c r="JNM20" s="117"/>
      <c r="JNN20" s="117"/>
      <c r="JNO20" s="117"/>
      <c r="JNP20" s="117"/>
      <c r="JNQ20" s="117"/>
      <c r="JNR20" s="117"/>
      <c r="JNS20" s="117"/>
      <c r="JNT20" s="117"/>
      <c r="JNU20" s="117"/>
      <c r="JNV20" s="117"/>
      <c r="JNW20" s="117"/>
      <c r="JNX20" s="117"/>
      <c r="JNY20" s="117"/>
      <c r="JNZ20" s="117"/>
      <c r="JOA20" s="117"/>
      <c r="JOB20" s="117"/>
      <c r="JOC20" s="117"/>
      <c r="JOD20" s="117"/>
      <c r="JOE20" s="117"/>
      <c r="JOF20" s="117"/>
      <c r="JOG20" s="117"/>
      <c r="JOH20" s="117"/>
      <c r="JOI20" s="117"/>
      <c r="JOJ20" s="117"/>
      <c r="JOK20" s="117"/>
      <c r="JOL20" s="117"/>
      <c r="JOM20" s="117"/>
      <c r="JON20" s="117"/>
      <c r="JOO20" s="117"/>
      <c r="JOP20" s="117"/>
      <c r="JOQ20" s="117"/>
      <c r="JOR20" s="117"/>
      <c r="JOS20" s="117"/>
      <c r="JOT20" s="117"/>
      <c r="JOU20" s="117"/>
      <c r="JOV20" s="117"/>
      <c r="JOW20" s="117"/>
      <c r="JOX20" s="117"/>
      <c r="JOY20" s="117"/>
      <c r="JOZ20" s="117"/>
      <c r="JPA20" s="117"/>
      <c r="JPB20" s="117"/>
      <c r="JPC20" s="117"/>
      <c r="JPD20" s="117"/>
      <c r="JPE20" s="117"/>
      <c r="JPF20" s="117"/>
      <c r="JPG20" s="117"/>
      <c r="JPH20" s="117"/>
      <c r="JPI20" s="117"/>
      <c r="JPJ20" s="117"/>
      <c r="JPK20" s="117"/>
      <c r="JPL20" s="117"/>
      <c r="JPM20" s="117"/>
      <c r="JPN20" s="117"/>
      <c r="JPO20" s="117"/>
      <c r="JPP20" s="117"/>
      <c r="JPQ20" s="117"/>
      <c r="JPR20" s="117"/>
      <c r="JPS20" s="117"/>
      <c r="JPT20" s="117"/>
      <c r="JPU20" s="117"/>
      <c r="JPV20" s="117"/>
      <c r="JPW20" s="117"/>
      <c r="JPX20" s="117"/>
      <c r="JPY20" s="117"/>
      <c r="JPZ20" s="117"/>
      <c r="JQA20" s="117"/>
      <c r="JQB20" s="117"/>
      <c r="JQC20" s="117"/>
      <c r="JQD20" s="117"/>
      <c r="JQE20" s="117"/>
      <c r="JQF20" s="117"/>
      <c r="JQG20" s="117"/>
      <c r="JQH20" s="117"/>
      <c r="JQI20" s="117"/>
      <c r="JQJ20" s="117"/>
      <c r="JQK20" s="117"/>
      <c r="JQL20" s="117"/>
      <c r="JQM20" s="117"/>
      <c r="JQN20" s="117"/>
      <c r="JQO20" s="117"/>
      <c r="JQP20" s="117"/>
      <c r="JQQ20" s="117"/>
      <c r="JQR20" s="117"/>
      <c r="JQS20" s="117"/>
      <c r="JQT20" s="117"/>
      <c r="JQU20" s="117"/>
      <c r="JQV20" s="117"/>
      <c r="JQW20" s="117"/>
      <c r="JQX20" s="117"/>
      <c r="JQY20" s="117"/>
      <c r="JQZ20" s="117"/>
      <c r="JRA20" s="117"/>
      <c r="JRB20" s="117"/>
      <c r="JRC20" s="117"/>
      <c r="JRD20" s="117"/>
      <c r="JRE20" s="117"/>
      <c r="JRF20" s="117"/>
      <c r="JRG20" s="117"/>
      <c r="JRH20" s="117"/>
      <c r="JRI20" s="117"/>
      <c r="JRJ20" s="117"/>
      <c r="JRK20" s="117"/>
      <c r="JRL20" s="117"/>
      <c r="JRM20" s="117"/>
      <c r="JRN20" s="117"/>
      <c r="JRO20" s="117"/>
      <c r="JRP20" s="117"/>
      <c r="JRQ20" s="117"/>
      <c r="JRR20" s="117"/>
      <c r="JRS20" s="117"/>
      <c r="JRT20" s="117"/>
      <c r="JRU20" s="117"/>
      <c r="JRV20" s="117"/>
      <c r="JRW20" s="117"/>
      <c r="JRX20" s="117"/>
      <c r="JRY20" s="117"/>
      <c r="JRZ20" s="117"/>
      <c r="JSA20" s="117"/>
      <c r="JSB20" s="117"/>
      <c r="JSC20" s="117"/>
      <c r="JSD20" s="117"/>
      <c r="JSE20" s="117"/>
      <c r="JSF20" s="117"/>
      <c r="JSG20" s="117"/>
      <c r="JSH20" s="117"/>
      <c r="JSI20" s="117"/>
      <c r="JSJ20" s="117"/>
      <c r="JSK20" s="117"/>
      <c r="JSL20" s="117"/>
      <c r="JSM20" s="117"/>
      <c r="JSN20" s="117"/>
      <c r="JSO20" s="117"/>
      <c r="JSP20" s="117"/>
      <c r="JSQ20" s="117"/>
      <c r="JSR20" s="117"/>
      <c r="JSS20" s="117"/>
      <c r="JST20" s="117"/>
      <c r="JSU20" s="117"/>
      <c r="JSV20" s="117"/>
      <c r="JSW20" s="117"/>
      <c r="JSX20" s="117"/>
      <c r="JSY20" s="117"/>
      <c r="JSZ20" s="117"/>
      <c r="JTA20" s="117"/>
      <c r="JTB20" s="117"/>
      <c r="JTC20" s="117"/>
      <c r="JTD20" s="117"/>
      <c r="JTE20" s="117"/>
      <c r="JTF20" s="117"/>
      <c r="JTG20" s="117"/>
      <c r="JTH20" s="117"/>
      <c r="JTI20" s="117"/>
      <c r="JTJ20" s="117"/>
      <c r="JTK20" s="117"/>
      <c r="JTL20" s="117"/>
      <c r="JTM20" s="117"/>
      <c r="JTN20" s="117"/>
      <c r="JTO20" s="117"/>
      <c r="JTP20" s="117"/>
      <c r="JTQ20" s="117"/>
      <c r="JTR20" s="117"/>
      <c r="JTS20" s="117"/>
      <c r="JTT20" s="117"/>
      <c r="JTU20" s="117"/>
      <c r="JTV20" s="117"/>
      <c r="JTW20" s="117"/>
      <c r="JTX20" s="117"/>
      <c r="JTY20" s="117"/>
      <c r="JTZ20" s="117"/>
      <c r="JUA20" s="117"/>
      <c r="JUB20" s="117"/>
      <c r="JUC20" s="117"/>
      <c r="JUD20" s="117"/>
      <c r="JUE20" s="117"/>
      <c r="JUF20" s="117"/>
      <c r="JUG20" s="117"/>
      <c r="JUH20" s="117"/>
      <c r="JUI20" s="117"/>
      <c r="JUJ20" s="117"/>
      <c r="JUK20" s="117"/>
      <c r="JUL20" s="117"/>
      <c r="JUM20" s="117"/>
      <c r="JUN20" s="117"/>
      <c r="JUO20" s="117"/>
      <c r="JUP20" s="117"/>
      <c r="JUQ20" s="117"/>
      <c r="JUR20" s="117"/>
      <c r="JUS20" s="117"/>
      <c r="JUT20" s="117"/>
      <c r="JUU20" s="117"/>
      <c r="JUV20" s="117"/>
      <c r="JUW20" s="117"/>
      <c r="JUX20" s="117"/>
      <c r="JUY20" s="117"/>
      <c r="JUZ20" s="117"/>
      <c r="JVA20" s="117"/>
      <c r="JVB20" s="117"/>
      <c r="JVC20" s="117"/>
      <c r="JVD20" s="117"/>
      <c r="JVE20" s="117"/>
      <c r="JVF20" s="117"/>
      <c r="JVG20" s="117"/>
      <c r="JVH20" s="117"/>
      <c r="JVI20" s="117"/>
      <c r="JVJ20" s="117"/>
      <c r="JVK20" s="117"/>
      <c r="JVL20" s="117"/>
      <c r="JVM20" s="117"/>
      <c r="JVN20" s="117"/>
      <c r="JVO20" s="117"/>
      <c r="JVP20" s="117"/>
      <c r="JVQ20" s="117"/>
      <c r="JVR20" s="117"/>
      <c r="JVS20" s="117"/>
      <c r="JVT20" s="117"/>
      <c r="JVU20" s="117"/>
      <c r="JVV20" s="117"/>
      <c r="JVW20" s="117"/>
      <c r="JVX20" s="117"/>
      <c r="JVY20" s="117"/>
      <c r="JVZ20" s="117"/>
      <c r="JWA20" s="117"/>
      <c r="JWB20" s="117"/>
      <c r="JWC20" s="117"/>
      <c r="JWD20" s="117"/>
      <c r="JWE20" s="117"/>
      <c r="JWF20" s="117"/>
      <c r="JWG20" s="117"/>
      <c r="JWH20" s="117"/>
      <c r="JWI20" s="117"/>
      <c r="JWJ20" s="117"/>
      <c r="JWK20" s="117"/>
      <c r="JWL20" s="117"/>
      <c r="JWM20" s="117"/>
      <c r="JWN20" s="117"/>
      <c r="JWO20" s="117"/>
      <c r="JWP20" s="117"/>
      <c r="JWQ20" s="117"/>
      <c r="JWR20" s="117"/>
      <c r="JWS20" s="117"/>
      <c r="JWT20" s="117"/>
      <c r="JWU20" s="117"/>
      <c r="JWV20" s="117"/>
      <c r="JWW20" s="117"/>
      <c r="JWX20" s="117"/>
      <c r="JWY20" s="117"/>
      <c r="JWZ20" s="117"/>
      <c r="JXA20" s="117"/>
      <c r="JXB20" s="117"/>
      <c r="JXC20" s="117"/>
      <c r="JXD20" s="117"/>
      <c r="JXE20" s="117"/>
      <c r="JXF20" s="117"/>
      <c r="JXG20" s="117"/>
      <c r="JXH20" s="117"/>
      <c r="JXI20" s="117"/>
      <c r="JXJ20" s="117"/>
      <c r="JXK20" s="117"/>
      <c r="JXL20" s="117"/>
      <c r="JXM20" s="117"/>
      <c r="JXN20" s="117"/>
      <c r="JXO20" s="117"/>
      <c r="JXP20" s="117"/>
      <c r="JXQ20" s="117"/>
      <c r="JXR20" s="117"/>
      <c r="JXS20" s="117"/>
      <c r="JXT20" s="117"/>
      <c r="JXU20" s="117"/>
      <c r="JXV20" s="117"/>
      <c r="JXW20" s="117"/>
      <c r="JXX20" s="117"/>
      <c r="JXY20" s="117"/>
      <c r="JXZ20" s="117"/>
      <c r="JYA20" s="117"/>
      <c r="JYB20" s="117"/>
      <c r="JYC20" s="117"/>
      <c r="JYD20" s="117"/>
      <c r="JYE20" s="117"/>
      <c r="JYF20" s="117"/>
      <c r="JYG20" s="117"/>
      <c r="JYH20" s="117"/>
      <c r="JYI20" s="117"/>
      <c r="JYJ20" s="117"/>
      <c r="JYK20" s="117"/>
      <c r="JYL20" s="117"/>
      <c r="JYM20" s="117"/>
      <c r="JYN20" s="117"/>
      <c r="JYO20" s="117"/>
      <c r="JYP20" s="117"/>
      <c r="JYQ20" s="117"/>
      <c r="JYR20" s="117"/>
      <c r="JYS20" s="117"/>
      <c r="JYT20" s="117"/>
      <c r="JYU20" s="117"/>
      <c r="JYV20" s="117"/>
      <c r="JYW20" s="117"/>
      <c r="JYX20" s="117"/>
      <c r="JYY20" s="117"/>
      <c r="JYZ20" s="117"/>
      <c r="JZA20" s="117"/>
      <c r="JZB20" s="117"/>
      <c r="JZC20" s="117"/>
      <c r="JZD20" s="117"/>
      <c r="JZE20" s="117"/>
      <c r="JZF20" s="117"/>
      <c r="JZG20" s="117"/>
      <c r="JZH20" s="117"/>
      <c r="JZI20" s="117"/>
      <c r="JZJ20" s="117"/>
      <c r="JZK20" s="117"/>
      <c r="JZL20" s="117"/>
      <c r="JZM20" s="117"/>
      <c r="JZN20" s="117"/>
      <c r="JZO20" s="117"/>
      <c r="JZP20" s="117"/>
      <c r="JZQ20" s="117"/>
      <c r="JZR20" s="117"/>
      <c r="JZS20" s="117"/>
      <c r="JZT20" s="117"/>
      <c r="JZU20" s="117"/>
      <c r="JZV20" s="117"/>
      <c r="JZW20" s="117"/>
      <c r="JZX20" s="117"/>
      <c r="JZY20" s="117"/>
      <c r="JZZ20" s="117"/>
      <c r="KAA20" s="117"/>
      <c r="KAB20" s="117"/>
      <c r="KAC20" s="117"/>
      <c r="KAD20" s="117"/>
      <c r="KAE20" s="117"/>
      <c r="KAF20" s="117"/>
      <c r="KAG20" s="117"/>
      <c r="KAH20" s="117"/>
      <c r="KAI20" s="117"/>
      <c r="KAJ20" s="117"/>
      <c r="KAK20" s="117"/>
      <c r="KAL20" s="117"/>
      <c r="KAM20" s="117"/>
      <c r="KAN20" s="117"/>
      <c r="KAO20" s="117"/>
      <c r="KAP20" s="117"/>
      <c r="KAQ20" s="117"/>
      <c r="KAR20" s="117"/>
      <c r="KAS20" s="117"/>
      <c r="KAT20" s="117"/>
      <c r="KAU20" s="117"/>
      <c r="KAV20" s="117"/>
      <c r="KAW20" s="117"/>
      <c r="KAX20" s="117"/>
      <c r="KAY20" s="117"/>
      <c r="KAZ20" s="117"/>
      <c r="KBA20" s="117"/>
      <c r="KBB20" s="117"/>
      <c r="KBC20" s="117"/>
      <c r="KBD20" s="117"/>
      <c r="KBE20" s="117"/>
      <c r="KBF20" s="117"/>
      <c r="KBG20" s="117"/>
      <c r="KBH20" s="117"/>
      <c r="KBI20" s="117"/>
      <c r="KBJ20" s="117"/>
      <c r="KBK20" s="117"/>
      <c r="KBL20" s="117"/>
      <c r="KBM20" s="117"/>
      <c r="KBN20" s="117"/>
      <c r="KBO20" s="117"/>
      <c r="KBP20" s="117"/>
      <c r="KBQ20" s="117"/>
      <c r="KBR20" s="117"/>
      <c r="KBS20" s="117"/>
      <c r="KBT20" s="117"/>
      <c r="KBU20" s="117"/>
      <c r="KBV20" s="117"/>
      <c r="KBW20" s="117"/>
      <c r="KBX20" s="117"/>
      <c r="KBY20" s="117"/>
      <c r="KBZ20" s="117"/>
      <c r="KCA20" s="117"/>
      <c r="KCB20" s="117"/>
      <c r="KCC20" s="117"/>
      <c r="KCD20" s="117"/>
      <c r="KCE20" s="117"/>
      <c r="KCF20" s="117"/>
      <c r="KCG20" s="117"/>
      <c r="KCH20" s="117"/>
      <c r="KCI20" s="117"/>
      <c r="KCJ20" s="117"/>
      <c r="KCK20" s="117"/>
      <c r="KCL20" s="117"/>
      <c r="KCM20" s="117"/>
      <c r="KCN20" s="117"/>
      <c r="KCO20" s="117"/>
      <c r="KCP20" s="117"/>
      <c r="KCQ20" s="117"/>
      <c r="KCR20" s="117"/>
      <c r="KCS20" s="117"/>
      <c r="KCT20" s="117"/>
      <c r="KCU20" s="117"/>
      <c r="KCV20" s="117"/>
      <c r="KCW20" s="117"/>
      <c r="KCX20" s="117"/>
      <c r="KCY20" s="117"/>
      <c r="KCZ20" s="117"/>
      <c r="KDA20" s="117"/>
      <c r="KDB20" s="117"/>
      <c r="KDC20" s="117"/>
      <c r="KDD20" s="117"/>
      <c r="KDE20" s="117"/>
      <c r="KDF20" s="117"/>
      <c r="KDG20" s="117"/>
      <c r="KDH20" s="117"/>
      <c r="KDI20" s="117"/>
      <c r="KDJ20" s="117"/>
      <c r="KDK20" s="117"/>
      <c r="KDL20" s="117"/>
      <c r="KDM20" s="117"/>
      <c r="KDN20" s="117"/>
      <c r="KDO20" s="117"/>
      <c r="KDP20" s="117"/>
      <c r="KDQ20" s="117"/>
      <c r="KDR20" s="117"/>
      <c r="KDS20" s="117"/>
      <c r="KDT20" s="117"/>
      <c r="KDU20" s="117"/>
      <c r="KDV20" s="117"/>
      <c r="KDW20" s="117"/>
      <c r="KDX20" s="117"/>
      <c r="KDY20" s="117"/>
      <c r="KDZ20" s="117"/>
      <c r="KEA20" s="117"/>
      <c r="KEB20" s="117"/>
      <c r="KEC20" s="117"/>
      <c r="KED20" s="117"/>
      <c r="KEE20" s="117"/>
      <c r="KEF20" s="117"/>
      <c r="KEG20" s="117"/>
      <c r="KEH20" s="117"/>
      <c r="KEI20" s="117"/>
      <c r="KEJ20" s="117"/>
      <c r="KEK20" s="117"/>
      <c r="KEL20" s="117"/>
      <c r="KEM20" s="117"/>
      <c r="KEN20" s="117"/>
      <c r="KEO20" s="117"/>
      <c r="KEP20" s="117"/>
      <c r="KEQ20" s="117"/>
      <c r="KER20" s="117"/>
      <c r="KES20" s="117"/>
      <c r="KET20" s="117"/>
      <c r="KEU20" s="117"/>
      <c r="KEV20" s="117"/>
      <c r="KEW20" s="117"/>
      <c r="KEX20" s="117"/>
      <c r="KEY20" s="117"/>
      <c r="KEZ20" s="117"/>
      <c r="KFA20" s="117"/>
      <c r="KFB20" s="117"/>
      <c r="KFC20" s="117"/>
      <c r="KFD20" s="117"/>
      <c r="KFE20" s="117"/>
      <c r="KFF20" s="117"/>
      <c r="KFG20" s="117"/>
      <c r="KFH20" s="117"/>
      <c r="KFI20" s="117"/>
      <c r="KFJ20" s="117"/>
      <c r="KFK20" s="117"/>
      <c r="KFL20" s="117"/>
      <c r="KFM20" s="117"/>
      <c r="KFN20" s="117"/>
      <c r="KFO20" s="117"/>
      <c r="KFP20" s="117"/>
      <c r="KFQ20" s="117"/>
      <c r="KFR20" s="117"/>
      <c r="KFS20" s="117"/>
      <c r="KFT20" s="117"/>
      <c r="KFU20" s="117"/>
      <c r="KFV20" s="117"/>
      <c r="KFW20" s="117"/>
      <c r="KFX20" s="117"/>
      <c r="KFY20" s="117"/>
      <c r="KFZ20" s="117"/>
      <c r="KGA20" s="117"/>
      <c r="KGB20" s="117"/>
      <c r="KGC20" s="117"/>
      <c r="KGD20" s="117"/>
      <c r="KGE20" s="117"/>
      <c r="KGF20" s="117"/>
      <c r="KGG20" s="117"/>
      <c r="KGH20" s="117"/>
      <c r="KGI20" s="117"/>
      <c r="KGJ20" s="117"/>
      <c r="KGK20" s="117"/>
      <c r="KGL20" s="117"/>
      <c r="KGM20" s="117"/>
      <c r="KGN20" s="117"/>
      <c r="KGO20" s="117"/>
      <c r="KGP20" s="117"/>
      <c r="KGQ20" s="117"/>
      <c r="KGR20" s="117"/>
      <c r="KGS20" s="117"/>
      <c r="KGT20" s="117"/>
      <c r="KGU20" s="117"/>
      <c r="KGV20" s="117"/>
      <c r="KGW20" s="117"/>
      <c r="KGX20" s="117"/>
      <c r="KGY20" s="117"/>
      <c r="KGZ20" s="117"/>
      <c r="KHA20" s="117"/>
      <c r="KHB20" s="117"/>
      <c r="KHC20" s="117"/>
      <c r="KHD20" s="117"/>
      <c r="KHE20" s="117"/>
      <c r="KHF20" s="117"/>
      <c r="KHG20" s="117"/>
      <c r="KHH20" s="117"/>
      <c r="KHI20" s="117"/>
      <c r="KHJ20" s="117"/>
      <c r="KHK20" s="117"/>
      <c r="KHL20" s="117"/>
      <c r="KHM20" s="117"/>
      <c r="KHN20" s="117"/>
      <c r="KHO20" s="117"/>
      <c r="KHP20" s="117"/>
      <c r="KHQ20" s="117"/>
      <c r="KHR20" s="117"/>
      <c r="KHS20" s="117"/>
      <c r="KHT20" s="117"/>
      <c r="KHU20" s="117"/>
      <c r="KHV20" s="117"/>
      <c r="KHW20" s="117"/>
      <c r="KHX20" s="117"/>
      <c r="KHY20" s="117"/>
      <c r="KHZ20" s="117"/>
      <c r="KIA20" s="117"/>
      <c r="KIB20" s="117"/>
      <c r="KIC20" s="117"/>
      <c r="KID20" s="117"/>
      <c r="KIE20" s="117"/>
      <c r="KIF20" s="117"/>
      <c r="KIG20" s="117"/>
      <c r="KIH20" s="117"/>
      <c r="KII20" s="117"/>
      <c r="KIJ20" s="117"/>
      <c r="KIK20" s="117"/>
      <c r="KIL20" s="117"/>
      <c r="KIM20" s="117"/>
      <c r="KIN20" s="117"/>
      <c r="KIO20" s="117"/>
      <c r="KIP20" s="117"/>
      <c r="KIQ20" s="117"/>
      <c r="KIR20" s="117"/>
      <c r="KIS20" s="117"/>
      <c r="KIT20" s="117"/>
      <c r="KIU20" s="117"/>
      <c r="KIV20" s="117"/>
      <c r="KIW20" s="117"/>
      <c r="KIX20" s="117"/>
      <c r="KIY20" s="117"/>
      <c r="KIZ20" s="117"/>
      <c r="KJA20" s="117"/>
      <c r="KJB20" s="117"/>
      <c r="KJC20" s="117"/>
      <c r="KJD20" s="117"/>
      <c r="KJE20" s="117"/>
      <c r="KJF20" s="117"/>
      <c r="KJG20" s="117"/>
      <c r="KJH20" s="117"/>
      <c r="KJI20" s="117"/>
      <c r="KJJ20" s="117"/>
      <c r="KJK20" s="117"/>
      <c r="KJL20" s="117"/>
      <c r="KJM20" s="117"/>
      <c r="KJN20" s="117"/>
      <c r="KJO20" s="117"/>
      <c r="KJP20" s="117"/>
      <c r="KJQ20" s="117"/>
      <c r="KJR20" s="117"/>
      <c r="KJS20" s="117"/>
      <c r="KJT20" s="117"/>
      <c r="KJU20" s="117"/>
      <c r="KJV20" s="117"/>
      <c r="KJW20" s="117"/>
      <c r="KJX20" s="117"/>
      <c r="KJY20" s="117"/>
      <c r="KJZ20" s="117"/>
      <c r="KKA20" s="117"/>
      <c r="KKB20" s="117"/>
      <c r="KKC20" s="117"/>
      <c r="KKD20" s="117"/>
      <c r="KKE20" s="117"/>
      <c r="KKF20" s="117"/>
      <c r="KKG20" s="117"/>
      <c r="KKH20" s="117"/>
      <c r="KKI20" s="117"/>
      <c r="KKJ20" s="117"/>
      <c r="KKK20" s="117"/>
      <c r="KKL20" s="117"/>
      <c r="KKM20" s="117"/>
      <c r="KKN20" s="117"/>
      <c r="KKO20" s="117"/>
      <c r="KKP20" s="117"/>
      <c r="KKQ20" s="117"/>
      <c r="KKR20" s="117"/>
      <c r="KKS20" s="117"/>
      <c r="KKT20" s="117"/>
      <c r="KKU20" s="117"/>
      <c r="KKV20" s="117"/>
      <c r="KKW20" s="117"/>
      <c r="KKX20" s="117"/>
      <c r="KKY20" s="117"/>
      <c r="KKZ20" s="117"/>
      <c r="KLA20" s="117"/>
      <c r="KLB20" s="117"/>
      <c r="KLC20" s="117"/>
      <c r="KLD20" s="117"/>
      <c r="KLE20" s="117"/>
      <c r="KLF20" s="117"/>
      <c r="KLG20" s="117"/>
      <c r="KLH20" s="117"/>
      <c r="KLI20" s="117"/>
      <c r="KLJ20" s="117"/>
      <c r="KLK20" s="117"/>
      <c r="KLL20" s="117"/>
      <c r="KLM20" s="117"/>
      <c r="KLN20" s="117"/>
      <c r="KLO20" s="117"/>
      <c r="KLP20" s="117"/>
      <c r="KLQ20" s="117"/>
      <c r="KLR20" s="117"/>
      <c r="KLS20" s="117"/>
      <c r="KLT20" s="117"/>
      <c r="KLU20" s="117"/>
      <c r="KLV20" s="117"/>
      <c r="KLW20" s="117"/>
      <c r="KLX20" s="117"/>
      <c r="KLY20" s="117"/>
      <c r="KLZ20" s="117"/>
      <c r="KMA20" s="117"/>
      <c r="KMB20" s="117"/>
      <c r="KMC20" s="117"/>
      <c r="KMD20" s="117"/>
      <c r="KME20" s="117"/>
      <c r="KMF20" s="117"/>
      <c r="KMG20" s="117"/>
      <c r="KMH20" s="117"/>
      <c r="KMI20" s="117"/>
      <c r="KMJ20" s="117"/>
      <c r="KMK20" s="117"/>
      <c r="KML20" s="117"/>
      <c r="KMM20" s="117"/>
      <c r="KMN20" s="117"/>
      <c r="KMO20" s="117"/>
      <c r="KMP20" s="117"/>
      <c r="KMQ20" s="117"/>
      <c r="KMR20" s="117"/>
      <c r="KMS20" s="117"/>
      <c r="KMT20" s="117"/>
      <c r="KMU20" s="117"/>
      <c r="KMV20" s="117"/>
      <c r="KMW20" s="117"/>
      <c r="KMX20" s="117"/>
      <c r="KMY20" s="117"/>
      <c r="KMZ20" s="117"/>
      <c r="KNA20" s="117"/>
      <c r="KNB20" s="117"/>
      <c r="KNC20" s="117"/>
      <c r="KND20" s="117"/>
      <c r="KNE20" s="117"/>
      <c r="KNF20" s="117"/>
      <c r="KNG20" s="117"/>
      <c r="KNH20" s="117"/>
      <c r="KNI20" s="117"/>
      <c r="KNJ20" s="117"/>
      <c r="KNK20" s="117"/>
      <c r="KNL20" s="117"/>
      <c r="KNM20" s="117"/>
      <c r="KNN20" s="117"/>
      <c r="KNO20" s="117"/>
      <c r="KNP20" s="117"/>
      <c r="KNQ20" s="117"/>
      <c r="KNR20" s="117"/>
      <c r="KNS20" s="117"/>
      <c r="KNT20" s="117"/>
      <c r="KNU20" s="117"/>
      <c r="KNV20" s="117"/>
      <c r="KNW20" s="117"/>
      <c r="KNX20" s="117"/>
      <c r="KNY20" s="117"/>
      <c r="KNZ20" s="117"/>
      <c r="KOA20" s="117"/>
      <c r="KOB20" s="117"/>
      <c r="KOC20" s="117"/>
      <c r="KOD20" s="117"/>
      <c r="KOE20" s="117"/>
      <c r="KOF20" s="117"/>
      <c r="KOG20" s="117"/>
      <c r="KOH20" s="117"/>
      <c r="KOI20" s="117"/>
      <c r="KOJ20" s="117"/>
      <c r="KOK20" s="117"/>
      <c r="KOL20" s="117"/>
      <c r="KOM20" s="117"/>
      <c r="KON20" s="117"/>
      <c r="KOO20" s="117"/>
      <c r="KOP20" s="117"/>
      <c r="KOQ20" s="117"/>
      <c r="KOR20" s="117"/>
      <c r="KOS20" s="117"/>
      <c r="KOT20" s="117"/>
      <c r="KOU20" s="117"/>
      <c r="KOV20" s="117"/>
      <c r="KOW20" s="117"/>
      <c r="KOX20" s="117"/>
      <c r="KOY20" s="117"/>
      <c r="KOZ20" s="117"/>
      <c r="KPA20" s="117"/>
      <c r="KPB20" s="117"/>
      <c r="KPC20" s="117"/>
      <c r="KPD20" s="117"/>
      <c r="KPE20" s="117"/>
      <c r="KPF20" s="117"/>
      <c r="KPG20" s="117"/>
      <c r="KPH20" s="117"/>
      <c r="KPI20" s="117"/>
      <c r="KPJ20" s="117"/>
      <c r="KPK20" s="117"/>
      <c r="KPL20" s="117"/>
      <c r="KPM20" s="117"/>
      <c r="KPN20" s="117"/>
      <c r="KPO20" s="117"/>
      <c r="KPP20" s="117"/>
      <c r="KPQ20" s="117"/>
      <c r="KPR20" s="117"/>
      <c r="KPS20" s="117"/>
      <c r="KPT20" s="117"/>
      <c r="KPU20" s="117"/>
      <c r="KPV20" s="117"/>
      <c r="KPW20" s="117"/>
      <c r="KPX20" s="117"/>
      <c r="KPY20" s="117"/>
      <c r="KPZ20" s="117"/>
      <c r="KQA20" s="117"/>
      <c r="KQB20" s="117"/>
      <c r="KQC20" s="117"/>
      <c r="KQD20" s="117"/>
      <c r="KQE20" s="117"/>
      <c r="KQF20" s="117"/>
      <c r="KQG20" s="117"/>
      <c r="KQH20" s="117"/>
      <c r="KQI20" s="117"/>
      <c r="KQJ20" s="117"/>
      <c r="KQK20" s="117"/>
      <c r="KQL20" s="117"/>
      <c r="KQM20" s="117"/>
      <c r="KQN20" s="117"/>
      <c r="KQO20" s="117"/>
      <c r="KQP20" s="117"/>
      <c r="KQQ20" s="117"/>
      <c r="KQR20" s="117"/>
      <c r="KQS20" s="117"/>
      <c r="KQT20" s="117"/>
      <c r="KQU20" s="117"/>
      <c r="KQV20" s="117"/>
      <c r="KQW20" s="117"/>
      <c r="KQX20" s="117"/>
      <c r="KQY20" s="117"/>
      <c r="KQZ20" s="117"/>
      <c r="KRA20" s="117"/>
      <c r="KRB20" s="117"/>
      <c r="KRC20" s="117"/>
      <c r="KRD20" s="117"/>
      <c r="KRE20" s="117"/>
      <c r="KRF20" s="117"/>
      <c r="KRG20" s="117"/>
      <c r="KRH20" s="117"/>
      <c r="KRI20" s="117"/>
      <c r="KRJ20" s="117"/>
      <c r="KRK20" s="117"/>
      <c r="KRL20" s="117"/>
      <c r="KRM20" s="117"/>
      <c r="KRN20" s="117"/>
      <c r="KRO20" s="117"/>
      <c r="KRP20" s="117"/>
      <c r="KRQ20" s="117"/>
      <c r="KRR20" s="117"/>
      <c r="KRS20" s="117"/>
      <c r="KRT20" s="117"/>
      <c r="KRU20" s="117"/>
      <c r="KRV20" s="117"/>
      <c r="KRW20" s="117"/>
      <c r="KRX20" s="117"/>
      <c r="KRY20" s="117"/>
      <c r="KRZ20" s="117"/>
      <c r="KSA20" s="117"/>
      <c r="KSB20" s="117"/>
      <c r="KSC20" s="117"/>
      <c r="KSD20" s="117"/>
      <c r="KSE20" s="117"/>
      <c r="KSF20" s="117"/>
      <c r="KSG20" s="117"/>
      <c r="KSH20" s="117"/>
      <c r="KSI20" s="117"/>
      <c r="KSJ20" s="117"/>
      <c r="KSK20" s="117"/>
      <c r="KSL20" s="117"/>
      <c r="KSM20" s="117"/>
      <c r="KSN20" s="117"/>
      <c r="KSO20" s="117"/>
      <c r="KSP20" s="117"/>
      <c r="KSQ20" s="117"/>
      <c r="KSR20" s="117"/>
      <c r="KSS20" s="117"/>
      <c r="KST20" s="117"/>
      <c r="KSU20" s="117"/>
      <c r="KSV20" s="117"/>
      <c r="KSW20" s="117"/>
      <c r="KSX20" s="117"/>
      <c r="KSY20" s="117"/>
      <c r="KSZ20" s="117"/>
      <c r="KTA20" s="117"/>
      <c r="KTB20" s="117"/>
      <c r="KTC20" s="117"/>
      <c r="KTD20" s="117"/>
      <c r="KTE20" s="117"/>
      <c r="KTF20" s="117"/>
      <c r="KTG20" s="117"/>
      <c r="KTH20" s="117"/>
      <c r="KTI20" s="117"/>
      <c r="KTJ20" s="117"/>
      <c r="KTK20" s="117"/>
      <c r="KTL20" s="117"/>
      <c r="KTM20" s="117"/>
      <c r="KTN20" s="117"/>
      <c r="KTO20" s="117"/>
      <c r="KTP20" s="117"/>
      <c r="KTQ20" s="117"/>
      <c r="KTR20" s="117"/>
      <c r="KTS20" s="117"/>
      <c r="KTT20" s="117"/>
      <c r="KTU20" s="117"/>
      <c r="KTV20" s="117"/>
      <c r="KTW20" s="117"/>
      <c r="KTX20" s="117"/>
      <c r="KTY20" s="117"/>
      <c r="KTZ20" s="117"/>
      <c r="KUA20" s="117"/>
      <c r="KUB20" s="117"/>
      <c r="KUC20" s="117"/>
      <c r="KUD20" s="117"/>
      <c r="KUE20" s="117"/>
      <c r="KUF20" s="117"/>
      <c r="KUG20" s="117"/>
      <c r="KUH20" s="117"/>
      <c r="KUI20" s="117"/>
      <c r="KUJ20" s="117"/>
      <c r="KUK20" s="117"/>
      <c r="KUL20" s="117"/>
      <c r="KUM20" s="117"/>
      <c r="KUN20" s="117"/>
      <c r="KUO20" s="117"/>
      <c r="KUP20" s="117"/>
      <c r="KUQ20" s="117"/>
      <c r="KUR20" s="117"/>
      <c r="KUS20" s="117"/>
      <c r="KUT20" s="117"/>
      <c r="KUU20" s="117"/>
      <c r="KUV20" s="117"/>
      <c r="KUW20" s="117"/>
      <c r="KUX20" s="117"/>
      <c r="KUY20" s="117"/>
      <c r="KUZ20" s="117"/>
      <c r="KVA20" s="117"/>
      <c r="KVB20" s="117"/>
      <c r="KVC20" s="117"/>
      <c r="KVD20" s="117"/>
      <c r="KVE20" s="117"/>
      <c r="KVF20" s="117"/>
      <c r="KVG20" s="117"/>
      <c r="KVH20" s="117"/>
      <c r="KVI20" s="117"/>
      <c r="KVJ20" s="117"/>
      <c r="KVK20" s="117"/>
      <c r="KVL20" s="117"/>
      <c r="KVM20" s="117"/>
      <c r="KVN20" s="117"/>
      <c r="KVO20" s="117"/>
      <c r="KVP20" s="117"/>
      <c r="KVQ20" s="117"/>
      <c r="KVR20" s="117"/>
      <c r="KVS20" s="117"/>
      <c r="KVT20" s="117"/>
      <c r="KVU20" s="117"/>
      <c r="KVV20" s="117"/>
      <c r="KVW20" s="117"/>
      <c r="KVX20" s="117"/>
      <c r="KVY20" s="117"/>
      <c r="KVZ20" s="117"/>
      <c r="KWA20" s="117"/>
      <c r="KWB20" s="117"/>
      <c r="KWC20" s="117"/>
      <c r="KWD20" s="117"/>
      <c r="KWE20" s="117"/>
      <c r="KWF20" s="117"/>
      <c r="KWG20" s="117"/>
      <c r="KWH20" s="117"/>
      <c r="KWI20" s="117"/>
      <c r="KWJ20" s="117"/>
      <c r="KWK20" s="117"/>
      <c r="KWL20" s="117"/>
      <c r="KWM20" s="117"/>
      <c r="KWN20" s="117"/>
      <c r="KWO20" s="117"/>
      <c r="KWP20" s="117"/>
      <c r="KWQ20" s="117"/>
      <c r="KWR20" s="117"/>
      <c r="KWS20" s="117"/>
      <c r="KWT20" s="117"/>
      <c r="KWU20" s="117"/>
      <c r="KWV20" s="117"/>
      <c r="KWW20" s="117"/>
      <c r="KWX20" s="117"/>
      <c r="KWY20" s="117"/>
      <c r="KWZ20" s="117"/>
      <c r="KXA20" s="117"/>
      <c r="KXB20" s="117"/>
      <c r="KXC20" s="117"/>
      <c r="KXD20" s="117"/>
      <c r="KXE20" s="117"/>
      <c r="KXF20" s="117"/>
      <c r="KXG20" s="117"/>
      <c r="KXH20" s="117"/>
      <c r="KXI20" s="117"/>
      <c r="KXJ20" s="117"/>
      <c r="KXK20" s="117"/>
      <c r="KXL20" s="117"/>
      <c r="KXM20" s="117"/>
      <c r="KXN20" s="117"/>
      <c r="KXO20" s="117"/>
      <c r="KXP20" s="117"/>
      <c r="KXQ20" s="117"/>
      <c r="KXR20" s="117"/>
      <c r="KXS20" s="117"/>
      <c r="KXT20" s="117"/>
      <c r="KXU20" s="117"/>
      <c r="KXV20" s="117"/>
      <c r="KXW20" s="117"/>
      <c r="KXX20" s="117"/>
      <c r="KXY20" s="117"/>
      <c r="KXZ20" s="117"/>
      <c r="KYA20" s="117"/>
      <c r="KYB20" s="117"/>
      <c r="KYC20" s="117"/>
      <c r="KYD20" s="117"/>
      <c r="KYE20" s="117"/>
      <c r="KYF20" s="117"/>
      <c r="KYG20" s="117"/>
      <c r="KYH20" s="117"/>
      <c r="KYI20" s="117"/>
      <c r="KYJ20" s="117"/>
      <c r="KYK20" s="117"/>
      <c r="KYL20" s="117"/>
      <c r="KYM20" s="117"/>
      <c r="KYN20" s="117"/>
      <c r="KYO20" s="117"/>
      <c r="KYP20" s="117"/>
      <c r="KYQ20" s="117"/>
      <c r="KYR20" s="117"/>
      <c r="KYS20" s="117"/>
      <c r="KYT20" s="117"/>
      <c r="KYU20" s="117"/>
      <c r="KYV20" s="117"/>
      <c r="KYW20" s="117"/>
      <c r="KYX20" s="117"/>
      <c r="KYY20" s="117"/>
      <c r="KYZ20" s="117"/>
      <c r="KZA20" s="117"/>
      <c r="KZB20" s="117"/>
      <c r="KZC20" s="117"/>
      <c r="KZD20" s="117"/>
      <c r="KZE20" s="117"/>
      <c r="KZF20" s="117"/>
      <c r="KZG20" s="117"/>
      <c r="KZH20" s="117"/>
      <c r="KZI20" s="117"/>
      <c r="KZJ20" s="117"/>
      <c r="KZK20" s="117"/>
      <c r="KZL20" s="117"/>
      <c r="KZM20" s="117"/>
      <c r="KZN20" s="117"/>
      <c r="KZO20" s="117"/>
      <c r="KZP20" s="117"/>
      <c r="KZQ20" s="117"/>
      <c r="KZR20" s="117"/>
      <c r="KZS20" s="117"/>
      <c r="KZT20" s="117"/>
      <c r="KZU20" s="117"/>
      <c r="KZV20" s="117"/>
      <c r="KZW20" s="117"/>
      <c r="KZX20" s="117"/>
      <c r="KZY20" s="117"/>
      <c r="KZZ20" s="117"/>
      <c r="LAA20" s="117"/>
      <c r="LAB20" s="117"/>
      <c r="LAC20" s="117"/>
      <c r="LAD20" s="117"/>
      <c r="LAE20" s="117"/>
      <c r="LAF20" s="117"/>
      <c r="LAG20" s="117"/>
      <c r="LAH20" s="117"/>
      <c r="LAI20" s="117"/>
      <c r="LAJ20" s="117"/>
      <c r="LAK20" s="117"/>
      <c r="LAL20" s="117"/>
      <c r="LAM20" s="117"/>
      <c r="LAN20" s="117"/>
      <c r="LAO20" s="117"/>
      <c r="LAP20" s="117"/>
      <c r="LAQ20" s="117"/>
      <c r="LAR20" s="117"/>
      <c r="LAS20" s="117"/>
      <c r="LAT20" s="117"/>
      <c r="LAU20" s="117"/>
      <c r="LAV20" s="117"/>
      <c r="LAW20" s="117"/>
      <c r="LAX20" s="117"/>
      <c r="LAY20" s="117"/>
      <c r="LAZ20" s="117"/>
      <c r="LBA20" s="117"/>
      <c r="LBB20" s="117"/>
      <c r="LBC20" s="117"/>
      <c r="LBD20" s="117"/>
      <c r="LBE20" s="117"/>
      <c r="LBF20" s="117"/>
      <c r="LBG20" s="117"/>
      <c r="LBH20" s="117"/>
      <c r="LBI20" s="117"/>
      <c r="LBJ20" s="117"/>
      <c r="LBK20" s="117"/>
      <c r="LBL20" s="117"/>
      <c r="LBM20" s="117"/>
      <c r="LBN20" s="117"/>
      <c r="LBO20" s="117"/>
      <c r="LBP20" s="117"/>
      <c r="LBQ20" s="117"/>
      <c r="LBR20" s="117"/>
      <c r="LBS20" s="117"/>
      <c r="LBT20" s="117"/>
      <c r="LBU20" s="117"/>
      <c r="LBV20" s="117"/>
      <c r="LBW20" s="117"/>
      <c r="LBX20" s="117"/>
      <c r="LBY20" s="117"/>
      <c r="LBZ20" s="117"/>
      <c r="LCA20" s="117"/>
      <c r="LCB20" s="117"/>
      <c r="LCC20" s="117"/>
      <c r="LCD20" s="117"/>
      <c r="LCE20" s="117"/>
      <c r="LCF20" s="117"/>
      <c r="LCG20" s="117"/>
      <c r="LCH20" s="117"/>
      <c r="LCI20" s="117"/>
      <c r="LCJ20" s="117"/>
      <c r="LCK20" s="117"/>
      <c r="LCL20" s="117"/>
      <c r="LCM20" s="117"/>
      <c r="LCN20" s="117"/>
      <c r="LCO20" s="117"/>
      <c r="LCP20" s="117"/>
      <c r="LCQ20" s="117"/>
      <c r="LCR20" s="117"/>
      <c r="LCS20" s="117"/>
      <c r="LCT20" s="117"/>
      <c r="LCU20" s="117"/>
      <c r="LCV20" s="117"/>
      <c r="LCW20" s="117"/>
      <c r="LCX20" s="117"/>
      <c r="LCY20" s="117"/>
      <c r="LCZ20" s="117"/>
      <c r="LDA20" s="117"/>
      <c r="LDB20" s="117"/>
      <c r="LDC20" s="117"/>
      <c r="LDD20" s="117"/>
      <c r="LDE20" s="117"/>
      <c r="LDF20" s="117"/>
      <c r="LDG20" s="117"/>
      <c r="LDH20" s="117"/>
      <c r="LDI20" s="117"/>
      <c r="LDJ20" s="117"/>
      <c r="LDK20" s="117"/>
      <c r="LDL20" s="117"/>
      <c r="LDM20" s="117"/>
      <c r="LDN20" s="117"/>
      <c r="LDO20" s="117"/>
      <c r="LDP20" s="117"/>
      <c r="LDQ20" s="117"/>
      <c r="LDR20" s="117"/>
      <c r="LDS20" s="117"/>
      <c r="LDT20" s="117"/>
      <c r="LDU20" s="117"/>
      <c r="LDV20" s="117"/>
      <c r="LDW20" s="117"/>
      <c r="LDX20" s="117"/>
      <c r="LDY20" s="117"/>
      <c r="LDZ20" s="117"/>
      <c r="LEA20" s="117"/>
      <c r="LEB20" s="117"/>
      <c r="LEC20" s="117"/>
      <c r="LED20" s="117"/>
      <c r="LEE20" s="117"/>
      <c r="LEF20" s="117"/>
      <c r="LEG20" s="117"/>
      <c r="LEH20" s="117"/>
      <c r="LEI20" s="117"/>
      <c r="LEJ20" s="117"/>
      <c r="LEK20" s="117"/>
      <c r="LEL20" s="117"/>
      <c r="LEM20" s="117"/>
      <c r="LEN20" s="117"/>
      <c r="LEO20" s="117"/>
      <c r="LEP20" s="117"/>
      <c r="LEQ20" s="117"/>
      <c r="LER20" s="117"/>
      <c r="LES20" s="117"/>
      <c r="LET20" s="117"/>
      <c r="LEU20" s="117"/>
      <c r="LEV20" s="117"/>
      <c r="LEW20" s="117"/>
      <c r="LEX20" s="117"/>
      <c r="LEY20" s="117"/>
      <c r="LEZ20" s="117"/>
      <c r="LFA20" s="117"/>
      <c r="LFB20" s="117"/>
      <c r="LFC20" s="117"/>
      <c r="LFD20" s="117"/>
      <c r="LFE20" s="117"/>
      <c r="LFF20" s="117"/>
      <c r="LFG20" s="117"/>
      <c r="LFH20" s="117"/>
      <c r="LFI20" s="117"/>
      <c r="LFJ20" s="117"/>
      <c r="LFK20" s="117"/>
      <c r="LFL20" s="117"/>
      <c r="LFM20" s="117"/>
      <c r="LFN20" s="117"/>
      <c r="LFO20" s="117"/>
      <c r="LFP20" s="117"/>
      <c r="LFQ20" s="117"/>
      <c r="LFR20" s="117"/>
      <c r="LFS20" s="117"/>
      <c r="LFT20" s="117"/>
      <c r="LFU20" s="117"/>
      <c r="LFV20" s="117"/>
      <c r="LFW20" s="117"/>
      <c r="LFX20" s="117"/>
      <c r="LFY20" s="117"/>
      <c r="LFZ20" s="117"/>
      <c r="LGA20" s="117"/>
      <c r="LGB20" s="117"/>
      <c r="LGC20" s="117"/>
      <c r="LGD20" s="117"/>
      <c r="LGE20" s="117"/>
      <c r="LGF20" s="117"/>
      <c r="LGG20" s="117"/>
      <c r="LGH20" s="117"/>
      <c r="LGI20" s="117"/>
      <c r="LGJ20" s="117"/>
      <c r="LGK20" s="117"/>
      <c r="LGL20" s="117"/>
      <c r="LGM20" s="117"/>
      <c r="LGN20" s="117"/>
      <c r="LGO20" s="117"/>
      <c r="LGP20" s="117"/>
      <c r="LGQ20" s="117"/>
      <c r="LGR20" s="117"/>
      <c r="LGS20" s="117"/>
      <c r="LGT20" s="117"/>
      <c r="LGU20" s="117"/>
      <c r="LGV20" s="117"/>
      <c r="LGW20" s="117"/>
      <c r="LGX20" s="117"/>
      <c r="LGY20" s="117"/>
      <c r="LGZ20" s="117"/>
      <c r="LHA20" s="117"/>
      <c r="LHB20" s="117"/>
      <c r="LHC20" s="117"/>
      <c r="LHD20" s="117"/>
      <c r="LHE20" s="117"/>
      <c r="LHF20" s="117"/>
      <c r="LHG20" s="117"/>
      <c r="LHH20" s="117"/>
      <c r="LHI20" s="117"/>
      <c r="LHJ20" s="117"/>
      <c r="LHK20" s="117"/>
      <c r="LHL20" s="117"/>
      <c r="LHM20" s="117"/>
      <c r="LHN20" s="117"/>
      <c r="LHO20" s="117"/>
      <c r="LHP20" s="117"/>
      <c r="LHQ20" s="117"/>
      <c r="LHR20" s="117"/>
      <c r="LHS20" s="117"/>
      <c r="LHT20" s="117"/>
      <c r="LHU20" s="117"/>
      <c r="LHV20" s="117"/>
      <c r="LHW20" s="117"/>
      <c r="LHX20" s="117"/>
      <c r="LHY20" s="117"/>
      <c r="LHZ20" s="117"/>
      <c r="LIA20" s="117"/>
      <c r="LIB20" s="117"/>
      <c r="LIC20" s="117"/>
      <c r="LID20" s="117"/>
      <c r="LIE20" s="117"/>
      <c r="LIF20" s="117"/>
      <c r="LIG20" s="117"/>
      <c r="LIH20" s="117"/>
      <c r="LII20" s="117"/>
      <c r="LIJ20" s="117"/>
      <c r="LIK20" s="117"/>
      <c r="LIL20" s="117"/>
      <c r="LIM20" s="117"/>
      <c r="LIN20" s="117"/>
      <c r="LIO20" s="117"/>
      <c r="LIP20" s="117"/>
      <c r="LIQ20" s="117"/>
      <c r="LIR20" s="117"/>
      <c r="LIS20" s="117"/>
      <c r="LIT20" s="117"/>
      <c r="LIU20" s="117"/>
      <c r="LIV20" s="117"/>
      <c r="LIW20" s="117"/>
      <c r="LIX20" s="117"/>
      <c r="LIY20" s="117"/>
      <c r="LIZ20" s="117"/>
      <c r="LJA20" s="117"/>
      <c r="LJB20" s="117"/>
      <c r="LJC20" s="117"/>
      <c r="LJD20" s="117"/>
      <c r="LJE20" s="117"/>
      <c r="LJF20" s="117"/>
      <c r="LJG20" s="117"/>
      <c r="LJH20" s="117"/>
      <c r="LJI20" s="117"/>
      <c r="LJJ20" s="117"/>
      <c r="LJK20" s="117"/>
      <c r="LJL20" s="117"/>
      <c r="LJM20" s="117"/>
      <c r="LJN20" s="117"/>
      <c r="LJO20" s="117"/>
      <c r="LJP20" s="117"/>
      <c r="LJQ20" s="117"/>
      <c r="LJR20" s="117"/>
      <c r="LJS20" s="117"/>
      <c r="LJT20" s="117"/>
      <c r="LJU20" s="117"/>
      <c r="LJV20" s="117"/>
      <c r="LJW20" s="117"/>
      <c r="LJX20" s="117"/>
      <c r="LJY20" s="117"/>
      <c r="LJZ20" s="117"/>
      <c r="LKA20" s="117"/>
      <c r="LKB20" s="117"/>
      <c r="LKC20" s="117"/>
      <c r="LKD20" s="117"/>
      <c r="LKE20" s="117"/>
      <c r="LKF20" s="117"/>
      <c r="LKG20" s="117"/>
      <c r="LKH20" s="117"/>
      <c r="LKI20" s="117"/>
      <c r="LKJ20" s="117"/>
      <c r="LKK20" s="117"/>
      <c r="LKL20" s="117"/>
      <c r="LKM20" s="117"/>
      <c r="LKN20" s="117"/>
      <c r="LKO20" s="117"/>
      <c r="LKP20" s="117"/>
      <c r="LKQ20" s="117"/>
      <c r="LKR20" s="117"/>
      <c r="LKS20" s="117"/>
      <c r="LKT20" s="117"/>
      <c r="LKU20" s="117"/>
      <c r="LKV20" s="117"/>
      <c r="LKW20" s="117"/>
      <c r="LKX20" s="117"/>
      <c r="LKY20" s="117"/>
      <c r="LKZ20" s="117"/>
      <c r="LLA20" s="117"/>
      <c r="LLB20" s="117"/>
      <c r="LLC20" s="117"/>
      <c r="LLD20" s="117"/>
      <c r="LLE20" s="117"/>
      <c r="LLF20" s="117"/>
      <c r="LLG20" s="117"/>
      <c r="LLH20" s="117"/>
      <c r="LLI20" s="117"/>
      <c r="LLJ20" s="117"/>
      <c r="LLK20" s="117"/>
      <c r="LLL20" s="117"/>
      <c r="LLM20" s="117"/>
      <c r="LLN20" s="117"/>
      <c r="LLO20" s="117"/>
      <c r="LLP20" s="117"/>
      <c r="LLQ20" s="117"/>
      <c r="LLR20" s="117"/>
      <c r="LLS20" s="117"/>
      <c r="LLT20" s="117"/>
      <c r="LLU20" s="117"/>
      <c r="LLV20" s="117"/>
      <c r="LLW20" s="117"/>
      <c r="LLX20" s="117"/>
      <c r="LLY20" s="117"/>
      <c r="LLZ20" s="117"/>
      <c r="LMA20" s="117"/>
      <c r="LMB20" s="117"/>
      <c r="LMC20" s="117"/>
      <c r="LMD20" s="117"/>
      <c r="LME20" s="117"/>
      <c r="LMF20" s="117"/>
      <c r="LMG20" s="117"/>
      <c r="LMH20" s="117"/>
      <c r="LMI20" s="117"/>
      <c r="LMJ20" s="117"/>
      <c r="LMK20" s="117"/>
      <c r="LML20" s="117"/>
      <c r="LMM20" s="117"/>
      <c r="LMN20" s="117"/>
      <c r="LMO20" s="117"/>
      <c r="LMP20" s="117"/>
      <c r="LMQ20" s="117"/>
      <c r="LMR20" s="117"/>
      <c r="LMS20" s="117"/>
      <c r="LMT20" s="117"/>
      <c r="LMU20" s="117"/>
      <c r="LMV20" s="117"/>
      <c r="LMW20" s="117"/>
      <c r="LMX20" s="117"/>
      <c r="LMY20" s="117"/>
      <c r="LMZ20" s="117"/>
      <c r="LNA20" s="117"/>
      <c r="LNB20" s="117"/>
      <c r="LNC20" s="117"/>
      <c r="LND20" s="117"/>
      <c r="LNE20" s="117"/>
      <c r="LNF20" s="117"/>
      <c r="LNG20" s="117"/>
      <c r="LNH20" s="117"/>
      <c r="LNI20" s="117"/>
      <c r="LNJ20" s="117"/>
      <c r="LNK20" s="117"/>
      <c r="LNL20" s="117"/>
      <c r="LNM20" s="117"/>
      <c r="LNN20" s="117"/>
      <c r="LNO20" s="117"/>
      <c r="LNP20" s="117"/>
      <c r="LNQ20" s="117"/>
      <c r="LNR20" s="117"/>
      <c r="LNS20" s="117"/>
      <c r="LNT20" s="117"/>
      <c r="LNU20" s="117"/>
      <c r="LNV20" s="117"/>
      <c r="LNW20" s="117"/>
      <c r="LNX20" s="117"/>
      <c r="LNY20" s="117"/>
      <c r="LNZ20" s="117"/>
      <c r="LOA20" s="117"/>
      <c r="LOB20" s="117"/>
      <c r="LOC20" s="117"/>
      <c r="LOD20" s="117"/>
      <c r="LOE20" s="117"/>
      <c r="LOF20" s="117"/>
      <c r="LOG20" s="117"/>
      <c r="LOH20" s="117"/>
      <c r="LOI20" s="117"/>
      <c r="LOJ20" s="117"/>
      <c r="LOK20" s="117"/>
      <c r="LOL20" s="117"/>
      <c r="LOM20" s="117"/>
      <c r="LON20" s="117"/>
      <c r="LOO20" s="117"/>
      <c r="LOP20" s="117"/>
      <c r="LOQ20" s="117"/>
      <c r="LOR20" s="117"/>
      <c r="LOS20" s="117"/>
      <c r="LOT20" s="117"/>
      <c r="LOU20" s="117"/>
      <c r="LOV20" s="117"/>
      <c r="LOW20" s="117"/>
      <c r="LOX20" s="117"/>
      <c r="LOY20" s="117"/>
      <c r="LOZ20" s="117"/>
      <c r="LPA20" s="117"/>
      <c r="LPB20" s="117"/>
      <c r="LPC20" s="117"/>
      <c r="LPD20" s="117"/>
      <c r="LPE20" s="117"/>
      <c r="LPF20" s="117"/>
      <c r="LPG20" s="117"/>
      <c r="LPH20" s="117"/>
      <c r="LPI20" s="117"/>
      <c r="LPJ20" s="117"/>
      <c r="LPK20" s="117"/>
      <c r="LPL20" s="117"/>
      <c r="LPM20" s="117"/>
      <c r="LPN20" s="117"/>
      <c r="LPO20" s="117"/>
      <c r="LPP20" s="117"/>
      <c r="LPQ20" s="117"/>
      <c r="LPR20" s="117"/>
      <c r="LPS20" s="117"/>
      <c r="LPT20" s="117"/>
      <c r="LPU20" s="117"/>
      <c r="LPV20" s="117"/>
      <c r="LPW20" s="117"/>
      <c r="LPX20" s="117"/>
      <c r="LPY20" s="117"/>
      <c r="LPZ20" s="117"/>
      <c r="LQA20" s="117"/>
      <c r="LQB20" s="117"/>
      <c r="LQC20" s="117"/>
      <c r="LQD20" s="117"/>
      <c r="LQE20" s="117"/>
      <c r="LQF20" s="117"/>
      <c r="LQG20" s="117"/>
      <c r="LQH20" s="117"/>
      <c r="LQI20" s="117"/>
      <c r="LQJ20" s="117"/>
      <c r="LQK20" s="117"/>
      <c r="LQL20" s="117"/>
      <c r="LQM20" s="117"/>
      <c r="LQN20" s="117"/>
      <c r="LQO20" s="117"/>
      <c r="LQP20" s="117"/>
      <c r="LQQ20" s="117"/>
      <c r="LQR20" s="117"/>
      <c r="LQS20" s="117"/>
      <c r="LQT20" s="117"/>
      <c r="LQU20" s="117"/>
      <c r="LQV20" s="117"/>
      <c r="LQW20" s="117"/>
      <c r="LQX20" s="117"/>
      <c r="LQY20" s="117"/>
      <c r="LQZ20" s="117"/>
      <c r="LRA20" s="117"/>
      <c r="LRB20" s="117"/>
      <c r="LRC20" s="117"/>
      <c r="LRD20" s="117"/>
      <c r="LRE20" s="117"/>
      <c r="LRF20" s="117"/>
      <c r="LRG20" s="117"/>
      <c r="LRH20" s="117"/>
      <c r="LRI20" s="117"/>
      <c r="LRJ20" s="117"/>
      <c r="LRK20" s="117"/>
      <c r="LRL20" s="117"/>
      <c r="LRM20" s="117"/>
      <c r="LRN20" s="117"/>
      <c r="LRO20" s="117"/>
      <c r="LRP20" s="117"/>
      <c r="LRQ20" s="117"/>
      <c r="LRR20" s="117"/>
      <c r="LRS20" s="117"/>
      <c r="LRT20" s="117"/>
      <c r="LRU20" s="117"/>
      <c r="LRV20" s="117"/>
      <c r="LRW20" s="117"/>
      <c r="LRX20" s="117"/>
      <c r="LRY20" s="117"/>
      <c r="LRZ20" s="117"/>
      <c r="LSA20" s="117"/>
      <c r="LSB20" s="117"/>
      <c r="LSC20" s="117"/>
      <c r="LSD20" s="117"/>
      <c r="LSE20" s="117"/>
      <c r="LSF20" s="117"/>
      <c r="LSG20" s="117"/>
      <c r="LSH20" s="117"/>
      <c r="LSI20" s="117"/>
      <c r="LSJ20" s="117"/>
      <c r="LSK20" s="117"/>
      <c r="LSL20" s="117"/>
      <c r="LSM20" s="117"/>
      <c r="LSN20" s="117"/>
      <c r="LSO20" s="117"/>
      <c r="LSP20" s="117"/>
      <c r="LSQ20" s="117"/>
      <c r="LSR20" s="117"/>
      <c r="LSS20" s="117"/>
      <c r="LST20" s="117"/>
      <c r="LSU20" s="117"/>
      <c r="LSV20" s="117"/>
      <c r="LSW20" s="117"/>
      <c r="LSX20" s="117"/>
      <c r="LSY20" s="117"/>
      <c r="LSZ20" s="117"/>
      <c r="LTA20" s="117"/>
      <c r="LTB20" s="117"/>
      <c r="LTC20" s="117"/>
      <c r="LTD20" s="117"/>
      <c r="LTE20" s="117"/>
      <c r="LTF20" s="117"/>
      <c r="LTG20" s="117"/>
      <c r="LTH20" s="117"/>
      <c r="LTI20" s="117"/>
      <c r="LTJ20" s="117"/>
      <c r="LTK20" s="117"/>
      <c r="LTL20" s="117"/>
      <c r="LTM20" s="117"/>
      <c r="LTN20" s="117"/>
      <c r="LTO20" s="117"/>
      <c r="LTP20" s="117"/>
      <c r="LTQ20" s="117"/>
      <c r="LTR20" s="117"/>
      <c r="LTS20" s="117"/>
      <c r="LTT20" s="117"/>
      <c r="LTU20" s="117"/>
      <c r="LTV20" s="117"/>
      <c r="LTW20" s="117"/>
      <c r="LTX20" s="117"/>
      <c r="LTY20" s="117"/>
      <c r="LTZ20" s="117"/>
      <c r="LUA20" s="117"/>
      <c r="LUB20" s="117"/>
      <c r="LUC20" s="117"/>
      <c r="LUD20" s="117"/>
      <c r="LUE20" s="117"/>
      <c r="LUF20" s="117"/>
      <c r="LUG20" s="117"/>
      <c r="LUH20" s="117"/>
      <c r="LUI20" s="117"/>
      <c r="LUJ20" s="117"/>
      <c r="LUK20" s="117"/>
      <c r="LUL20" s="117"/>
      <c r="LUM20" s="117"/>
      <c r="LUN20" s="117"/>
      <c r="LUO20" s="117"/>
      <c r="LUP20" s="117"/>
      <c r="LUQ20" s="117"/>
      <c r="LUR20" s="117"/>
      <c r="LUS20" s="117"/>
      <c r="LUT20" s="117"/>
      <c r="LUU20" s="117"/>
      <c r="LUV20" s="117"/>
      <c r="LUW20" s="117"/>
      <c r="LUX20" s="117"/>
      <c r="LUY20" s="117"/>
      <c r="LUZ20" s="117"/>
      <c r="LVA20" s="117"/>
      <c r="LVB20" s="117"/>
      <c r="LVC20" s="117"/>
      <c r="LVD20" s="117"/>
      <c r="LVE20" s="117"/>
      <c r="LVF20" s="117"/>
      <c r="LVG20" s="117"/>
      <c r="LVH20" s="117"/>
      <c r="LVI20" s="117"/>
      <c r="LVJ20" s="117"/>
      <c r="LVK20" s="117"/>
      <c r="LVL20" s="117"/>
      <c r="LVM20" s="117"/>
      <c r="LVN20" s="117"/>
      <c r="LVO20" s="117"/>
      <c r="LVP20" s="117"/>
      <c r="LVQ20" s="117"/>
      <c r="LVR20" s="117"/>
      <c r="LVS20" s="117"/>
      <c r="LVT20" s="117"/>
      <c r="LVU20" s="117"/>
      <c r="LVV20" s="117"/>
      <c r="LVW20" s="117"/>
      <c r="LVX20" s="117"/>
      <c r="LVY20" s="117"/>
      <c r="LVZ20" s="117"/>
      <c r="LWA20" s="117"/>
      <c r="LWB20" s="117"/>
      <c r="LWC20" s="117"/>
      <c r="LWD20" s="117"/>
      <c r="LWE20" s="117"/>
      <c r="LWF20" s="117"/>
      <c r="LWG20" s="117"/>
      <c r="LWH20" s="117"/>
      <c r="LWI20" s="117"/>
      <c r="LWJ20" s="117"/>
      <c r="LWK20" s="117"/>
      <c r="LWL20" s="117"/>
      <c r="LWM20" s="117"/>
      <c r="LWN20" s="117"/>
      <c r="LWO20" s="117"/>
      <c r="LWP20" s="117"/>
      <c r="LWQ20" s="117"/>
      <c r="LWR20" s="117"/>
      <c r="LWS20" s="117"/>
      <c r="LWT20" s="117"/>
      <c r="LWU20" s="117"/>
      <c r="LWV20" s="117"/>
      <c r="LWW20" s="117"/>
      <c r="LWX20" s="117"/>
      <c r="LWY20" s="117"/>
      <c r="LWZ20" s="117"/>
      <c r="LXA20" s="117"/>
      <c r="LXB20" s="117"/>
      <c r="LXC20" s="117"/>
      <c r="LXD20" s="117"/>
      <c r="LXE20" s="117"/>
      <c r="LXF20" s="117"/>
      <c r="LXG20" s="117"/>
      <c r="LXH20" s="117"/>
      <c r="LXI20" s="117"/>
      <c r="LXJ20" s="117"/>
      <c r="LXK20" s="117"/>
      <c r="LXL20" s="117"/>
      <c r="LXM20" s="117"/>
      <c r="LXN20" s="117"/>
      <c r="LXO20" s="117"/>
      <c r="LXP20" s="117"/>
      <c r="LXQ20" s="117"/>
      <c r="LXR20" s="117"/>
      <c r="LXS20" s="117"/>
      <c r="LXT20" s="117"/>
      <c r="LXU20" s="117"/>
      <c r="LXV20" s="117"/>
      <c r="LXW20" s="117"/>
      <c r="LXX20" s="117"/>
      <c r="LXY20" s="117"/>
      <c r="LXZ20" s="117"/>
      <c r="LYA20" s="117"/>
      <c r="LYB20" s="117"/>
      <c r="LYC20" s="117"/>
      <c r="LYD20" s="117"/>
      <c r="LYE20" s="117"/>
      <c r="LYF20" s="117"/>
      <c r="LYG20" s="117"/>
      <c r="LYH20" s="117"/>
      <c r="LYI20" s="117"/>
      <c r="LYJ20" s="117"/>
      <c r="LYK20" s="117"/>
      <c r="LYL20" s="117"/>
      <c r="LYM20" s="117"/>
      <c r="LYN20" s="117"/>
      <c r="LYO20" s="117"/>
      <c r="LYP20" s="117"/>
      <c r="LYQ20" s="117"/>
      <c r="LYR20" s="117"/>
      <c r="LYS20" s="117"/>
      <c r="LYT20" s="117"/>
      <c r="LYU20" s="117"/>
      <c r="LYV20" s="117"/>
      <c r="LYW20" s="117"/>
      <c r="LYX20" s="117"/>
      <c r="LYY20" s="117"/>
      <c r="LYZ20" s="117"/>
      <c r="LZA20" s="117"/>
      <c r="LZB20" s="117"/>
      <c r="LZC20" s="117"/>
      <c r="LZD20" s="117"/>
      <c r="LZE20" s="117"/>
      <c r="LZF20" s="117"/>
      <c r="LZG20" s="117"/>
      <c r="LZH20" s="117"/>
      <c r="LZI20" s="117"/>
      <c r="LZJ20" s="117"/>
      <c r="LZK20" s="117"/>
      <c r="LZL20" s="117"/>
      <c r="LZM20" s="117"/>
      <c r="LZN20" s="117"/>
      <c r="LZO20" s="117"/>
      <c r="LZP20" s="117"/>
      <c r="LZQ20" s="117"/>
      <c r="LZR20" s="117"/>
      <c r="LZS20" s="117"/>
      <c r="LZT20" s="117"/>
      <c r="LZU20" s="117"/>
      <c r="LZV20" s="117"/>
      <c r="LZW20" s="117"/>
      <c r="LZX20" s="117"/>
      <c r="LZY20" s="117"/>
      <c r="LZZ20" s="117"/>
      <c r="MAA20" s="117"/>
      <c r="MAB20" s="117"/>
      <c r="MAC20" s="117"/>
      <c r="MAD20" s="117"/>
      <c r="MAE20" s="117"/>
      <c r="MAF20" s="117"/>
      <c r="MAG20" s="117"/>
      <c r="MAH20" s="117"/>
      <c r="MAI20" s="117"/>
      <c r="MAJ20" s="117"/>
      <c r="MAK20" s="117"/>
      <c r="MAL20" s="117"/>
      <c r="MAM20" s="117"/>
      <c r="MAN20" s="117"/>
      <c r="MAO20" s="117"/>
      <c r="MAP20" s="117"/>
      <c r="MAQ20" s="117"/>
      <c r="MAR20" s="117"/>
      <c r="MAS20" s="117"/>
      <c r="MAT20" s="117"/>
      <c r="MAU20" s="117"/>
      <c r="MAV20" s="117"/>
      <c r="MAW20" s="117"/>
      <c r="MAX20" s="117"/>
      <c r="MAY20" s="117"/>
      <c r="MAZ20" s="117"/>
      <c r="MBA20" s="117"/>
      <c r="MBB20" s="117"/>
      <c r="MBC20" s="117"/>
      <c r="MBD20" s="117"/>
      <c r="MBE20" s="117"/>
      <c r="MBF20" s="117"/>
      <c r="MBG20" s="117"/>
      <c r="MBH20" s="117"/>
      <c r="MBI20" s="117"/>
      <c r="MBJ20" s="117"/>
      <c r="MBK20" s="117"/>
      <c r="MBL20" s="117"/>
      <c r="MBM20" s="117"/>
      <c r="MBN20" s="117"/>
      <c r="MBO20" s="117"/>
      <c r="MBP20" s="117"/>
      <c r="MBQ20" s="117"/>
      <c r="MBR20" s="117"/>
      <c r="MBS20" s="117"/>
      <c r="MBT20" s="117"/>
      <c r="MBU20" s="117"/>
      <c r="MBV20" s="117"/>
      <c r="MBW20" s="117"/>
      <c r="MBX20" s="117"/>
      <c r="MBY20" s="117"/>
      <c r="MBZ20" s="117"/>
      <c r="MCA20" s="117"/>
      <c r="MCB20" s="117"/>
      <c r="MCC20" s="117"/>
      <c r="MCD20" s="117"/>
      <c r="MCE20" s="117"/>
      <c r="MCF20" s="117"/>
      <c r="MCG20" s="117"/>
      <c r="MCH20" s="117"/>
      <c r="MCI20" s="117"/>
      <c r="MCJ20" s="117"/>
      <c r="MCK20" s="117"/>
      <c r="MCL20" s="117"/>
      <c r="MCM20" s="117"/>
      <c r="MCN20" s="117"/>
      <c r="MCO20" s="117"/>
      <c r="MCP20" s="117"/>
      <c r="MCQ20" s="117"/>
      <c r="MCR20" s="117"/>
      <c r="MCS20" s="117"/>
      <c r="MCT20" s="117"/>
      <c r="MCU20" s="117"/>
      <c r="MCV20" s="117"/>
      <c r="MCW20" s="117"/>
      <c r="MCX20" s="117"/>
      <c r="MCY20" s="117"/>
      <c r="MCZ20" s="117"/>
      <c r="MDA20" s="117"/>
      <c r="MDB20" s="117"/>
      <c r="MDC20" s="117"/>
      <c r="MDD20" s="117"/>
      <c r="MDE20" s="117"/>
      <c r="MDF20" s="117"/>
      <c r="MDG20" s="117"/>
      <c r="MDH20" s="117"/>
      <c r="MDI20" s="117"/>
      <c r="MDJ20" s="117"/>
      <c r="MDK20" s="117"/>
      <c r="MDL20" s="117"/>
      <c r="MDM20" s="117"/>
      <c r="MDN20" s="117"/>
      <c r="MDO20" s="117"/>
      <c r="MDP20" s="117"/>
      <c r="MDQ20" s="117"/>
      <c r="MDR20" s="117"/>
      <c r="MDS20" s="117"/>
      <c r="MDT20" s="117"/>
      <c r="MDU20" s="117"/>
      <c r="MDV20" s="117"/>
      <c r="MDW20" s="117"/>
      <c r="MDX20" s="117"/>
      <c r="MDY20" s="117"/>
      <c r="MDZ20" s="117"/>
      <c r="MEA20" s="117"/>
      <c r="MEB20" s="117"/>
      <c r="MEC20" s="117"/>
      <c r="MED20" s="117"/>
      <c r="MEE20" s="117"/>
      <c r="MEF20" s="117"/>
      <c r="MEG20" s="117"/>
      <c r="MEH20" s="117"/>
      <c r="MEI20" s="117"/>
      <c r="MEJ20" s="117"/>
      <c r="MEK20" s="117"/>
      <c r="MEL20" s="117"/>
      <c r="MEM20" s="117"/>
      <c r="MEN20" s="117"/>
      <c r="MEO20" s="117"/>
      <c r="MEP20" s="117"/>
      <c r="MEQ20" s="117"/>
      <c r="MER20" s="117"/>
      <c r="MES20" s="117"/>
      <c r="MET20" s="117"/>
      <c r="MEU20" s="117"/>
      <c r="MEV20" s="117"/>
      <c r="MEW20" s="117"/>
      <c r="MEX20" s="117"/>
      <c r="MEY20" s="117"/>
      <c r="MEZ20" s="117"/>
      <c r="MFA20" s="117"/>
      <c r="MFB20" s="117"/>
      <c r="MFC20" s="117"/>
      <c r="MFD20" s="117"/>
      <c r="MFE20" s="117"/>
      <c r="MFF20" s="117"/>
      <c r="MFG20" s="117"/>
      <c r="MFH20" s="117"/>
      <c r="MFI20" s="117"/>
      <c r="MFJ20" s="117"/>
      <c r="MFK20" s="117"/>
      <c r="MFL20" s="117"/>
      <c r="MFM20" s="117"/>
      <c r="MFN20" s="117"/>
      <c r="MFO20" s="117"/>
      <c r="MFP20" s="117"/>
      <c r="MFQ20" s="117"/>
      <c r="MFR20" s="117"/>
      <c r="MFS20" s="117"/>
      <c r="MFT20" s="117"/>
      <c r="MFU20" s="117"/>
      <c r="MFV20" s="117"/>
      <c r="MFW20" s="117"/>
      <c r="MFX20" s="117"/>
      <c r="MFY20" s="117"/>
      <c r="MFZ20" s="117"/>
      <c r="MGA20" s="117"/>
      <c r="MGB20" s="117"/>
      <c r="MGC20" s="117"/>
      <c r="MGD20" s="117"/>
      <c r="MGE20" s="117"/>
      <c r="MGF20" s="117"/>
      <c r="MGG20" s="117"/>
      <c r="MGH20" s="117"/>
      <c r="MGI20" s="117"/>
      <c r="MGJ20" s="117"/>
      <c r="MGK20" s="117"/>
      <c r="MGL20" s="117"/>
      <c r="MGM20" s="117"/>
      <c r="MGN20" s="117"/>
      <c r="MGO20" s="117"/>
      <c r="MGP20" s="117"/>
      <c r="MGQ20" s="117"/>
      <c r="MGR20" s="117"/>
      <c r="MGS20" s="117"/>
      <c r="MGT20" s="117"/>
      <c r="MGU20" s="117"/>
      <c r="MGV20" s="117"/>
      <c r="MGW20" s="117"/>
      <c r="MGX20" s="117"/>
      <c r="MGY20" s="117"/>
      <c r="MGZ20" s="117"/>
      <c r="MHA20" s="117"/>
      <c r="MHB20" s="117"/>
      <c r="MHC20" s="117"/>
      <c r="MHD20" s="117"/>
      <c r="MHE20" s="117"/>
      <c r="MHF20" s="117"/>
      <c r="MHG20" s="117"/>
      <c r="MHH20" s="117"/>
      <c r="MHI20" s="117"/>
      <c r="MHJ20" s="117"/>
      <c r="MHK20" s="117"/>
      <c r="MHL20" s="117"/>
      <c r="MHM20" s="117"/>
      <c r="MHN20" s="117"/>
      <c r="MHO20" s="117"/>
      <c r="MHP20" s="117"/>
      <c r="MHQ20" s="117"/>
      <c r="MHR20" s="117"/>
      <c r="MHS20" s="117"/>
      <c r="MHT20" s="117"/>
      <c r="MHU20" s="117"/>
      <c r="MHV20" s="117"/>
      <c r="MHW20" s="117"/>
      <c r="MHX20" s="117"/>
      <c r="MHY20" s="117"/>
      <c r="MHZ20" s="117"/>
      <c r="MIA20" s="117"/>
      <c r="MIB20" s="117"/>
      <c r="MIC20" s="117"/>
      <c r="MID20" s="117"/>
      <c r="MIE20" s="117"/>
      <c r="MIF20" s="117"/>
      <c r="MIG20" s="117"/>
      <c r="MIH20" s="117"/>
      <c r="MII20" s="117"/>
      <c r="MIJ20" s="117"/>
      <c r="MIK20" s="117"/>
      <c r="MIL20" s="117"/>
      <c r="MIM20" s="117"/>
      <c r="MIN20" s="117"/>
      <c r="MIO20" s="117"/>
      <c r="MIP20" s="117"/>
      <c r="MIQ20" s="117"/>
      <c r="MIR20" s="117"/>
      <c r="MIS20" s="117"/>
      <c r="MIT20" s="117"/>
      <c r="MIU20" s="117"/>
      <c r="MIV20" s="117"/>
      <c r="MIW20" s="117"/>
      <c r="MIX20" s="117"/>
      <c r="MIY20" s="117"/>
      <c r="MIZ20" s="117"/>
      <c r="MJA20" s="117"/>
      <c r="MJB20" s="117"/>
      <c r="MJC20" s="117"/>
      <c r="MJD20" s="117"/>
      <c r="MJE20" s="117"/>
      <c r="MJF20" s="117"/>
      <c r="MJG20" s="117"/>
      <c r="MJH20" s="117"/>
      <c r="MJI20" s="117"/>
      <c r="MJJ20" s="117"/>
      <c r="MJK20" s="117"/>
      <c r="MJL20" s="117"/>
      <c r="MJM20" s="117"/>
      <c r="MJN20" s="117"/>
      <c r="MJO20" s="117"/>
      <c r="MJP20" s="117"/>
      <c r="MJQ20" s="117"/>
      <c r="MJR20" s="117"/>
      <c r="MJS20" s="117"/>
      <c r="MJT20" s="117"/>
      <c r="MJU20" s="117"/>
      <c r="MJV20" s="117"/>
      <c r="MJW20" s="117"/>
      <c r="MJX20" s="117"/>
      <c r="MJY20" s="117"/>
      <c r="MJZ20" s="117"/>
      <c r="MKA20" s="117"/>
      <c r="MKB20" s="117"/>
      <c r="MKC20" s="117"/>
      <c r="MKD20" s="117"/>
      <c r="MKE20" s="117"/>
      <c r="MKF20" s="117"/>
      <c r="MKG20" s="117"/>
      <c r="MKH20" s="117"/>
      <c r="MKI20" s="117"/>
      <c r="MKJ20" s="117"/>
      <c r="MKK20" s="117"/>
      <c r="MKL20" s="117"/>
      <c r="MKM20" s="117"/>
      <c r="MKN20" s="117"/>
      <c r="MKO20" s="117"/>
      <c r="MKP20" s="117"/>
      <c r="MKQ20" s="117"/>
      <c r="MKR20" s="117"/>
      <c r="MKS20" s="117"/>
      <c r="MKT20" s="117"/>
      <c r="MKU20" s="117"/>
      <c r="MKV20" s="117"/>
      <c r="MKW20" s="117"/>
      <c r="MKX20" s="117"/>
      <c r="MKY20" s="117"/>
      <c r="MKZ20" s="117"/>
      <c r="MLA20" s="117"/>
      <c r="MLB20" s="117"/>
      <c r="MLC20" s="117"/>
      <c r="MLD20" s="117"/>
      <c r="MLE20" s="117"/>
      <c r="MLF20" s="117"/>
      <c r="MLG20" s="117"/>
      <c r="MLH20" s="117"/>
      <c r="MLI20" s="117"/>
      <c r="MLJ20" s="117"/>
      <c r="MLK20" s="117"/>
      <c r="MLL20" s="117"/>
      <c r="MLM20" s="117"/>
      <c r="MLN20" s="117"/>
      <c r="MLO20" s="117"/>
      <c r="MLP20" s="117"/>
      <c r="MLQ20" s="117"/>
      <c r="MLR20" s="117"/>
      <c r="MLS20" s="117"/>
      <c r="MLT20" s="117"/>
      <c r="MLU20" s="117"/>
      <c r="MLV20" s="117"/>
      <c r="MLW20" s="117"/>
      <c r="MLX20" s="117"/>
      <c r="MLY20" s="117"/>
      <c r="MLZ20" s="117"/>
      <c r="MMA20" s="117"/>
      <c r="MMB20" s="117"/>
      <c r="MMC20" s="117"/>
      <c r="MMD20" s="117"/>
      <c r="MME20" s="117"/>
      <c r="MMF20" s="117"/>
      <c r="MMG20" s="117"/>
      <c r="MMH20" s="117"/>
      <c r="MMI20" s="117"/>
      <c r="MMJ20" s="117"/>
      <c r="MMK20" s="117"/>
      <c r="MML20" s="117"/>
      <c r="MMM20" s="117"/>
      <c r="MMN20" s="117"/>
      <c r="MMO20" s="117"/>
      <c r="MMP20" s="117"/>
      <c r="MMQ20" s="117"/>
      <c r="MMR20" s="117"/>
      <c r="MMS20" s="117"/>
      <c r="MMT20" s="117"/>
      <c r="MMU20" s="117"/>
      <c r="MMV20" s="117"/>
      <c r="MMW20" s="117"/>
      <c r="MMX20" s="117"/>
      <c r="MMY20" s="117"/>
      <c r="MMZ20" s="117"/>
      <c r="MNA20" s="117"/>
      <c r="MNB20" s="117"/>
      <c r="MNC20" s="117"/>
      <c r="MND20" s="117"/>
      <c r="MNE20" s="117"/>
      <c r="MNF20" s="117"/>
      <c r="MNG20" s="117"/>
      <c r="MNH20" s="117"/>
      <c r="MNI20" s="117"/>
      <c r="MNJ20" s="117"/>
      <c r="MNK20" s="117"/>
      <c r="MNL20" s="117"/>
      <c r="MNM20" s="117"/>
      <c r="MNN20" s="117"/>
      <c r="MNO20" s="117"/>
      <c r="MNP20" s="117"/>
      <c r="MNQ20" s="117"/>
      <c r="MNR20" s="117"/>
      <c r="MNS20" s="117"/>
      <c r="MNT20" s="117"/>
      <c r="MNU20" s="117"/>
      <c r="MNV20" s="117"/>
      <c r="MNW20" s="117"/>
      <c r="MNX20" s="117"/>
      <c r="MNY20" s="117"/>
      <c r="MNZ20" s="117"/>
      <c r="MOA20" s="117"/>
      <c r="MOB20" s="117"/>
      <c r="MOC20" s="117"/>
      <c r="MOD20" s="117"/>
      <c r="MOE20" s="117"/>
      <c r="MOF20" s="117"/>
      <c r="MOG20" s="117"/>
      <c r="MOH20" s="117"/>
      <c r="MOI20" s="117"/>
      <c r="MOJ20" s="117"/>
      <c r="MOK20" s="117"/>
      <c r="MOL20" s="117"/>
      <c r="MOM20" s="117"/>
      <c r="MON20" s="117"/>
      <c r="MOO20" s="117"/>
      <c r="MOP20" s="117"/>
      <c r="MOQ20" s="117"/>
      <c r="MOR20" s="117"/>
      <c r="MOS20" s="117"/>
      <c r="MOT20" s="117"/>
      <c r="MOU20" s="117"/>
      <c r="MOV20" s="117"/>
      <c r="MOW20" s="117"/>
      <c r="MOX20" s="117"/>
      <c r="MOY20" s="117"/>
      <c r="MOZ20" s="117"/>
      <c r="MPA20" s="117"/>
      <c r="MPB20" s="117"/>
      <c r="MPC20" s="117"/>
      <c r="MPD20" s="117"/>
      <c r="MPE20" s="117"/>
      <c r="MPF20" s="117"/>
      <c r="MPG20" s="117"/>
      <c r="MPH20" s="117"/>
      <c r="MPI20" s="117"/>
      <c r="MPJ20" s="117"/>
      <c r="MPK20" s="117"/>
      <c r="MPL20" s="117"/>
      <c r="MPM20" s="117"/>
      <c r="MPN20" s="117"/>
      <c r="MPO20" s="117"/>
      <c r="MPP20" s="117"/>
      <c r="MPQ20" s="117"/>
      <c r="MPR20" s="117"/>
      <c r="MPS20" s="117"/>
      <c r="MPT20" s="117"/>
      <c r="MPU20" s="117"/>
      <c r="MPV20" s="117"/>
      <c r="MPW20" s="117"/>
      <c r="MPX20" s="117"/>
      <c r="MPY20" s="117"/>
      <c r="MPZ20" s="117"/>
      <c r="MQA20" s="117"/>
      <c r="MQB20" s="117"/>
      <c r="MQC20" s="117"/>
      <c r="MQD20" s="117"/>
      <c r="MQE20" s="117"/>
      <c r="MQF20" s="117"/>
      <c r="MQG20" s="117"/>
      <c r="MQH20" s="117"/>
      <c r="MQI20" s="117"/>
      <c r="MQJ20" s="117"/>
      <c r="MQK20" s="117"/>
      <c r="MQL20" s="117"/>
      <c r="MQM20" s="117"/>
      <c r="MQN20" s="117"/>
      <c r="MQO20" s="117"/>
      <c r="MQP20" s="117"/>
      <c r="MQQ20" s="117"/>
      <c r="MQR20" s="117"/>
      <c r="MQS20" s="117"/>
      <c r="MQT20" s="117"/>
      <c r="MQU20" s="117"/>
      <c r="MQV20" s="117"/>
      <c r="MQW20" s="117"/>
      <c r="MQX20" s="117"/>
      <c r="MQY20" s="117"/>
      <c r="MQZ20" s="117"/>
      <c r="MRA20" s="117"/>
      <c r="MRB20" s="117"/>
      <c r="MRC20" s="117"/>
      <c r="MRD20" s="117"/>
      <c r="MRE20" s="117"/>
      <c r="MRF20" s="117"/>
      <c r="MRG20" s="117"/>
      <c r="MRH20" s="117"/>
      <c r="MRI20" s="117"/>
      <c r="MRJ20" s="117"/>
      <c r="MRK20" s="117"/>
      <c r="MRL20" s="117"/>
      <c r="MRM20" s="117"/>
      <c r="MRN20" s="117"/>
      <c r="MRO20" s="117"/>
      <c r="MRP20" s="117"/>
      <c r="MRQ20" s="117"/>
      <c r="MRR20" s="117"/>
      <c r="MRS20" s="117"/>
      <c r="MRT20" s="117"/>
      <c r="MRU20" s="117"/>
      <c r="MRV20" s="117"/>
      <c r="MRW20" s="117"/>
      <c r="MRX20" s="117"/>
      <c r="MRY20" s="117"/>
      <c r="MRZ20" s="117"/>
      <c r="MSA20" s="117"/>
      <c r="MSB20" s="117"/>
      <c r="MSC20" s="117"/>
      <c r="MSD20" s="117"/>
      <c r="MSE20" s="117"/>
      <c r="MSF20" s="117"/>
      <c r="MSG20" s="117"/>
      <c r="MSH20" s="117"/>
      <c r="MSI20" s="117"/>
      <c r="MSJ20" s="117"/>
      <c r="MSK20" s="117"/>
      <c r="MSL20" s="117"/>
      <c r="MSM20" s="117"/>
      <c r="MSN20" s="117"/>
      <c r="MSO20" s="117"/>
      <c r="MSP20" s="117"/>
      <c r="MSQ20" s="117"/>
      <c r="MSR20" s="117"/>
      <c r="MSS20" s="117"/>
      <c r="MST20" s="117"/>
      <c r="MSU20" s="117"/>
      <c r="MSV20" s="117"/>
      <c r="MSW20" s="117"/>
      <c r="MSX20" s="117"/>
      <c r="MSY20" s="117"/>
      <c r="MSZ20" s="117"/>
      <c r="MTA20" s="117"/>
      <c r="MTB20" s="117"/>
      <c r="MTC20" s="117"/>
      <c r="MTD20" s="117"/>
      <c r="MTE20" s="117"/>
      <c r="MTF20" s="117"/>
      <c r="MTG20" s="117"/>
      <c r="MTH20" s="117"/>
      <c r="MTI20" s="117"/>
      <c r="MTJ20" s="117"/>
      <c r="MTK20" s="117"/>
      <c r="MTL20" s="117"/>
      <c r="MTM20" s="117"/>
      <c r="MTN20" s="117"/>
      <c r="MTO20" s="117"/>
      <c r="MTP20" s="117"/>
      <c r="MTQ20" s="117"/>
      <c r="MTR20" s="117"/>
      <c r="MTS20" s="117"/>
      <c r="MTT20" s="117"/>
      <c r="MTU20" s="117"/>
      <c r="MTV20" s="117"/>
      <c r="MTW20" s="117"/>
      <c r="MTX20" s="117"/>
      <c r="MTY20" s="117"/>
      <c r="MTZ20" s="117"/>
      <c r="MUA20" s="117"/>
      <c r="MUB20" s="117"/>
      <c r="MUC20" s="117"/>
      <c r="MUD20" s="117"/>
      <c r="MUE20" s="117"/>
      <c r="MUF20" s="117"/>
      <c r="MUG20" s="117"/>
      <c r="MUH20" s="117"/>
      <c r="MUI20" s="117"/>
      <c r="MUJ20" s="117"/>
      <c r="MUK20" s="117"/>
      <c r="MUL20" s="117"/>
      <c r="MUM20" s="117"/>
      <c r="MUN20" s="117"/>
      <c r="MUO20" s="117"/>
      <c r="MUP20" s="117"/>
      <c r="MUQ20" s="117"/>
      <c r="MUR20" s="117"/>
      <c r="MUS20" s="117"/>
      <c r="MUT20" s="117"/>
      <c r="MUU20" s="117"/>
      <c r="MUV20" s="117"/>
      <c r="MUW20" s="117"/>
      <c r="MUX20" s="117"/>
      <c r="MUY20" s="117"/>
      <c r="MUZ20" s="117"/>
      <c r="MVA20" s="117"/>
      <c r="MVB20" s="117"/>
      <c r="MVC20" s="117"/>
      <c r="MVD20" s="117"/>
      <c r="MVE20" s="117"/>
      <c r="MVF20" s="117"/>
      <c r="MVG20" s="117"/>
      <c r="MVH20" s="117"/>
      <c r="MVI20" s="117"/>
      <c r="MVJ20" s="117"/>
      <c r="MVK20" s="117"/>
      <c r="MVL20" s="117"/>
      <c r="MVM20" s="117"/>
      <c r="MVN20" s="117"/>
      <c r="MVO20" s="117"/>
      <c r="MVP20" s="117"/>
      <c r="MVQ20" s="117"/>
      <c r="MVR20" s="117"/>
      <c r="MVS20" s="117"/>
      <c r="MVT20" s="117"/>
      <c r="MVU20" s="117"/>
      <c r="MVV20" s="117"/>
      <c r="MVW20" s="117"/>
      <c r="MVX20" s="117"/>
      <c r="MVY20" s="117"/>
      <c r="MVZ20" s="117"/>
      <c r="MWA20" s="117"/>
      <c r="MWB20" s="117"/>
      <c r="MWC20" s="117"/>
      <c r="MWD20" s="117"/>
      <c r="MWE20" s="117"/>
      <c r="MWF20" s="117"/>
      <c r="MWG20" s="117"/>
      <c r="MWH20" s="117"/>
      <c r="MWI20" s="117"/>
      <c r="MWJ20" s="117"/>
      <c r="MWK20" s="117"/>
      <c r="MWL20" s="117"/>
      <c r="MWM20" s="117"/>
      <c r="MWN20" s="117"/>
      <c r="MWO20" s="117"/>
      <c r="MWP20" s="117"/>
      <c r="MWQ20" s="117"/>
      <c r="MWR20" s="117"/>
      <c r="MWS20" s="117"/>
      <c r="MWT20" s="117"/>
      <c r="MWU20" s="117"/>
      <c r="MWV20" s="117"/>
      <c r="MWW20" s="117"/>
      <c r="MWX20" s="117"/>
      <c r="MWY20" s="117"/>
      <c r="MWZ20" s="117"/>
      <c r="MXA20" s="117"/>
      <c r="MXB20" s="117"/>
      <c r="MXC20" s="117"/>
      <c r="MXD20" s="117"/>
      <c r="MXE20" s="117"/>
      <c r="MXF20" s="117"/>
      <c r="MXG20" s="117"/>
      <c r="MXH20" s="117"/>
      <c r="MXI20" s="117"/>
      <c r="MXJ20" s="117"/>
      <c r="MXK20" s="117"/>
      <c r="MXL20" s="117"/>
      <c r="MXM20" s="117"/>
      <c r="MXN20" s="117"/>
      <c r="MXO20" s="117"/>
      <c r="MXP20" s="117"/>
      <c r="MXQ20" s="117"/>
      <c r="MXR20" s="117"/>
      <c r="MXS20" s="117"/>
      <c r="MXT20" s="117"/>
      <c r="MXU20" s="117"/>
      <c r="MXV20" s="117"/>
      <c r="MXW20" s="117"/>
      <c r="MXX20" s="117"/>
      <c r="MXY20" s="117"/>
      <c r="MXZ20" s="117"/>
      <c r="MYA20" s="117"/>
      <c r="MYB20" s="117"/>
      <c r="MYC20" s="117"/>
      <c r="MYD20" s="117"/>
      <c r="MYE20" s="117"/>
      <c r="MYF20" s="117"/>
      <c r="MYG20" s="117"/>
      <c r="MYH20" s="117"/>
      <c r="MYI20" s="117"/>
      <c r="MYJ20" s="117"/>
      <c r="MYK20" s="117"/>
      <c r="MYL20" s="117"/>
      <c r="MYM20" s="117"/>
      <c r="MYN20" s="117"/>
      <c r="MYO20" s="117"/>
      <c r="MYP20" s="117"/>
      <c r="MYQ20" s="117"/>
      <c r="MYR20" s="117"/>
      <c r="MYS20" s="117"/>
      <c r="MYT20" s="117"/>
      <c r="MYU20" s="117"/>
      <c r="MYV20" s="117"/>
      <c r="MYW20" s="117"/>
      <c r="MYX20" s="117"/>
      <c r="MYY20" s="117"/>
      <c r="MYZ20" s="117"/>
      <c r="MZA20" s="117"/>
      <c r="MZB20" s="117"/>
      <c r="MZC20" s="117"/>
      <c r="MZD20" s="117"/>
      <c r="MZE20" s="117"/>
      <c r="MZF20" s="117"/>
      <c r="MZG20" s="117"/>
      <c r="MZH20" s="117"/>
      <c r="MZI20" s="117"/>
      <c r="MZJ20" s="117"/>
      <c r="MZK20" s="117"/>
      <c r="MZL20" s="117"/>
      <c r="MZM20" s="117"/>
      <c r="MZN20" s="117"/>
      <c r="MZO20" s="117"/>
      <c r="MZP20" s="117"/>
      <c r="MZQ20" s="117"/>
      <c r="MZR20" s="117"/>
      <c r="MZS20" s="117"/>
      <c r="MZT20" s="117"/>
      <c r="MZU20" s="117"/>
      <c r="MZV20" s="117"/>
      <c r="MZW20" s="117"/>
      <c r="MZX20" s="117"/>
      <c r="MZY20" s="117"/>
      <c r="MZZ20" s="117"/>
      <c r="NAA20" s="117"/>
      <c r="NAB20" s="117"/>
      <c r="NAC20" s="117"/>
      <c r="NAD20" s="117"/>
      <c r="NAE20" s="117"/>
      <c r="NAF20" s="117"/>
      <c r="NAG20" s="117"/>
      <c r="NAH20" s="117"/>
      <c r="NAI20" s="117"/>
      <c r="NAJ20" s="117"/>
      <c r="NAK20" s="117"/>
      <c r="NAL20" s="117"/>
      <c r="NAM20" s="117"/>
      <c r="NAN20" s="117"/>
      <c r="NAO20" s="117"/>
      <c r="NAP20" s="117"/>
      <c r="NAQ20" s="117"/>
      <c r="NAR20" s="117"/>
      <c r="NAS20" s="117"/>
      <c r="NAT20" s="117"/>
      <c r="NAU20" s="117"/>
      <c r="NAV20" s="117"/>
      <c r="NAW20" s="117"/>
      <c r="NAX20" s="117"/>
      <c r="NAY20" s="117"/>
      <c r="NAZ20" s="117"/>
      <c r="NBA20" s="117"/>
      <c r="NBB20" s="117"/>
      <c r="NBC20" s="117"/>
      <c r="NBD20" s="117"/>
      <c r="NBE20" s="117"/>
      <c r="NBF20" s="117"/>
      <c r="NBG20" s="117"/>
      <c r="NBH20" s="117"/>
      <c r="NBI20" s="117"/>
      <c r="NBJ20" s="117"/>
      <c r="NBK20" s="117"/>
      <c r="NBL20" s="117"/>
      <c r="NBM20" s="117"/>
      <c r="NBN20" s="117"/>
      <c r="NBO20" s="117"/>
      <c r="NBP20" s="117"/>
      <c r="NBQ20" s="117"/>
      <c r="NBR20" s="117"/>
      <c r="NBS20" s="117"/>
      <c r="NBT20" s="117"/>
      <c r="NBU20" s="117"/>
      <c r="NBV20" s="117"/>
      <c r="NBW20" s="117"/>
      <c r="NBX20" s="117"/>
      <c r="NBY20" s="117"/>
      <c r="NBZ20" s="117"/>
      <c r="NCA20" s="117"/>
      <c r="NCB20" s="117"/>
      <c r="NCC20" s="117"/>
      <c r="NCD20" s="117"/>
      <c r="NCE20" s="117"/>
      <c r="NCF20" s="117"/>
      <c r="NCG20" s="117"/>
      <c r="NCH20" s="117"/>
      <c r="NCI20" s="117"/>
      <c r="NCJ20" s="117"/>
      <c r="NCK20" s="117"/>
      <c r="NCL20" s="117"/>
      <c r="NCM20" s="117"/>
      <c r="NCN20" s="117"/>
      <c r="NCO20" s="117"/>
      <c r="NCP20" s="117"/>
      <c r="NCQ20" s="117"/>
      <c r="NCR20" s="117"/>
      <c r="NCS20" s="117"/>
      <c r="NCT20" s="117"/>
      <c r="NCU20" s="117"/>
      <c r="NCV20" s="117"/>
      <c r="NCW20" s="117"/>
      <c r="NCX20" s="117"/>
      <c r="NCY20" s="117"/>
      <c r="NCZ20" s="117"/>
      <c r="NDA20" s="117"/>
      <c r="NDB20" s="117"/>
      <c r="NDC20" s="117"/>
      <c r="NDD20" s="117"/>
      <c r="NDE20" s="117"/>
      <c r="NDF20" s="117"/>
      <c r="NDG20" s="117"/>
      <c r="NDH20" s="117"/>
      <c r="NDI20" s="117"/>
      <c r="NDJ20" s="117"/>
      <c r="NDK20" s="117"/>
      <c r="NDL20" s="117"/>
      <c r="NDM20" s="117"/>
      <c r="NDN20" s="117"/>
      <c r="NDO20" s="117"/>
      <c r="NDP20" s="117"/>
      <c r="NDQ20" s="117"/>
      <c r="NDR20" s="117"/>
      <c r="NDS20" s="117"/>
      <c r="NDT20" s="117"/>
      <c r="NDU20" s="117"/>
      <c r="NDV20" s="117"/>
      <c r="NDW20" s="117"/>
      <c r="NDX20" s="117"/>
      <c r="NDY20" s="117"/>
      <c r="NDZ20" s="117"/>
      <c r="NEA20" s="117"/>
      <c r="NEB20" s="117"/>
      <c r="NEC20" s="117"/>
      <c r="NED20" s="117"/>
      <c r="NEE20" s="117"/>
      <c r="NEF20" s="117"/>
      <c r="NEG20" s="117"/>
      <c r="NEH20" s="117"/>
      <c r="NEI20" s="117"/>
      <c r="NEJ20" s="117"/>
      <c r="NEK20" s="117"/>
      <c r="NEL20" s="117"/>
      <c r="NEM20" s="117"/>
      <c r="NEN20" s="117"/>
      <c r="NEO20" s="117"/>
      <c r="NEP20" s="117"/>
      <c r="NEQ20" s="117"/>
      <c r="NER20" s="117"/>
      <c r="NES20" s="117"/>
      <c r="NET20" s="117"/>
      <c r="NEU20" s="117"/>
      <c r="NEV20" s="117"/>
      <c r="NEW20" s="117"/>
      <c r="NEX20" s="117"/>
      <c r="NEY20" s="117"/>
      <c r="NEZ20" s="117"/>
      <c r="NFA20" s="117"/>
      <c r="NFB20" s="117"/>
      <c r="NFC20" s="117"/>
      <c r="NFD20" s="117"/>
      <c r="NFE20" s="117"/>
      <c r="NFF20" s="117"/>
      <c r="NFG20" s="117"/>
      <c r="NFH20" s="117"/>
      <c r="NFI20" s="117"/>
      <c r="NFJ20" s="117"/>
      <c r="NFK20" s="117"/>
      <c r="NFL20" s="117"/>
      <c r="NFM20" s="117"/>
      <c r="NFN20" s="117"/>
      <c r="NFO20" s="117"/>
      <c r="NFP20" s="117"/>
      <c r="NFQ20" s="117"/>
      <c r="NFR20" s="117"/>
      <c r="NFS20" s="117"/>
      <c r="NFT20" s="117"/>
      <c r="NFU20" s="117"/>
      <c r="NFV20" s="117"/>
      <c r="NFW20" s="117"/>
      <c r="NFX20" s="117"/>
      <c r="NFY20" s="117"/>
      <c r="NFZ20" s="117"/>
      <c r="NGA20" s="117"/>
      <c r="NGB20" s="117"/>
      <c r="NGC20" s="117"/>
      <c r="NGD20" s="117"/>
      <c r="NGE20" s="117"/>
      <c r="NGF20" s="117"/>
      <c r="NGG20" s="117"/>
      <c r="NGH20" s="117"/>
      <c r="NGI20" s="117"/>
      <c r="NGJ20" s="117"/>
      <c r="NGK20" s="117"/>
      <c r="NGL20" s="117"/>
      <c r="NGM20" s="117"/>
      <c r="NGN20" s="117"/>
      <c r="NGO20" s="117"/>
      <c r="NGP20" s="117"/>
      <c r="NGQ20" s="117"/>
      <c r="NGR20" s="117"/>
      <c r="NGS20" s="117"/>
      <c r="NGT20" s="117"/>
      <c r="NGU20" s="117"/>
      <c r="NGV20" s="117"/>
      <c r="NGW20" s="117"/>
      <c r="NGX20" s="117"/>
      <c r="NGY20" s="117"/>
      <c r="NGZ20" s="117"/>
      <c r="NHA20" s="117"/>
      <c r="NHB20" s="117"/>
      <c r="NHC20" s="117"/>
      <c r="NHD20" s="117"/>
      <c r="NHE20" s="117"/>
      <c r="NHF20" s="117"/>
      <c r="NHG20" s="117"/>
      <c r="NHH20" s="117"/>
      <c r="NHI20" s="117"/>
      <c r="NHJ20" s="117"/>
      <c r="NHK20" s="117"/>
      <c r="NHL20" s="117"/>
      <c r="NHM20" s="117"/>
      <c r="NHN20" s="117"/>
      <c r="NHO20" s="117"/>
      <c r="NHP20" s="117"/>
      <c r="NHQ20" s="117"/>
      <c r="NHR20" s="117"/>
      <c r="NHS20" s="117"/>
      <c r="NHT20" s="117"/>
      <c r="NHU20" s="117"/>
      <c r="NHV20" s="117"/>
      <c r="NHW20" s="117"/>
      <c r="NHX20" s="117"/>
      <c r="NHY20" s="117"/>
      <c r="NHZ20" s="117"/>
      <c r="NIA20" s="117"/>
      <c r="NIB20" s="117"/>
      <c r="NIC20" s="117"/>
      <c r="NID20" s="117"/>
      <c r="NIE20" s="117"/>
      <c r="NIF20" s="117"/>
      <c r="NIG20" s="117"/>
      <c r="NIH20" s="117"/>
      <c r="NII20" s="117"/>
      <c r="NIJ20" s="117"/>
      <c r="NIK20" s="117"/>
      <c r="NIL20" s="117"/>
      <c r="NIM20" s="117"/>
      <c r="NIN20" s="117"/>
      <c r="NIO20" s="117"/>
      <c r="NIP20" s="117"/>
      <c r="NIQ20" s="117"/>
      <c r="NIR20" s="117"/>
      <c r="NIS20" s="117"/>
      <c r="NIT20" s="117"/>
      <c r="NIU20" s="117"/>
      <c r="NIV20" s="117"/>
      <c r="NIW20" s="117"/>
      <c r="NIX20" s="117"/>
      <c r="NIY20" s="117"/>
      <c r="NIZ20" s="117"/>
      <c r="NJA20" s="117"/>
      <c r="NJB20" s="117"/>
      <c r="NJC20" s="117"/>
      <c r="NJD20" s="117"/>
      <c r="NJE20" s="117"/>
      <c r="NJF20" s="117"/>
      <c r="NJG20" s="117"/>
      <c r="NJH20" s="117"/>
      <c r="NJI20" s="117"/>
      <c r="NJJ20" s="117"/>
      <c r="NJK20" s="117"/>
      <c r="NJL20" s="117"/>
      <c r="NJM20" s="117"/>
      <c r="NJN20" s="117"/>
      <c r="NJO20" s="117"/>
      <c r="NJP20" s="117"/>
      <c r="NJQ20" s="117"/>
      <c r="NJR20" s="117"/>
      <c r="NJS20" s="117"/>
      <c r="NJT20" s="117"/>
      <c r="NJU20" s="117"/>
      <c r="NJV20" s="117"/>
      <c r="NJW20" s="117"/>
      <c r="NJX20" s="117"/>
      <c r="NJY20" s="117"/>
      <c r="NJZ20" s="117"/>
      <c r="NKA20" s="117"/>
      <c r="NKB20" s="117"/>
      <c r="NKC20" s="117"/>
      <c r="NKD20" s="117"/>
      <c r="NKE20" s="117"/>
      <c r="NKF20" s="117"/>
      <c r="NKG20" s="117"/>
      <c r="NKH20" s="117"/>
      <c r="NKI20" s="117"/>
      <c r="NKJ20" s="117"/>
      <c r="NKK20" s="117"/>
      <c r="NKL20" s="117"/>
      <c r="NKM20" s="117"/>
      <c r="NKN20" s="117"/>
      <c r="NKO20" s="117"/>
      <c r="NKP20" s="117"/>
      <c r="NKQ20" s="117"/>
      <c r="NKR20" s="117"/>
      <c r="NKS20" s="117"/>
      <c r="NKT20" s="117"/>
      <c r="NKU20" s="117"/>
      <c r="NKV20" s="117"/>
      <c r="NKW20" s="117"/>
      <c r="NKX20" s="117"/>
      <c r="NKY20" s="117"/>
      <c r="NKZ20" s="117"/>
      <c r="NLA20" s="117"/>
      <c r="NLB20" s="117"/>
      <c r="NLC20" s="117"/>
      <c r="NLD20" s="117"/>
      <c r="NLE20" s="117"/>
      <c r="NLF20" s="117"/>
      <c r="NLG20" s="117"/>
      <c r="NLH20" s="117"/>
      <c r="NLI20" s="117"/>
      <c r="NLJ20" s="117"/>
      <c r="NLK20" s="117"/>
      <c r="NLL20" s="117"/>
      <c r="NLM20" s="117"/>
      <c r="NLN20" s="117"/>
      <c r="NLO20" s="117"/>
      <c r="NLP20" s="117"/>
      <c r="NLQ20" s="117"/>
      <c r="NLR20" s="117"/>
      <c r="NLS20" s="117"/>
      <c r="NLT20" s="117"/>
      <c r="NLU20" s="117"/>
      <c r="NLV20" s="117"/>
      <c r="NLW20" s="117"/>
      <c r="NLX20" s="117"/>
      <c r="NLY20" s="117"/>
      <c r="NLZ20" s="117"/>
      <c r="NMA20" s="117"/>
      <c r="NMB20" s="117"/>
      <c r="NMC20" s="117"/>
      <c r="NMD20" s="117"/>
      <c r="NME20" s="117"/>
      <c r="NMF20" s="117"/>
      <c r="NMG20" s="117"/>
      <c r="NMH20" s="117"/>
      <c r="NMI20" s="117"/>
      <c r="NMJ20" s="117"/>
      <c r="NMK20" s="117"/>
      <c r="NML20" s="117"/>
      <c r="NMM20" s="117"/>
      <c r="NMN20" s="117"/>
      <c r="NMO20" s="117"/>
      <c r="NMP20" s="117"/>
      <c r="NMQ20" s="117"/>
      <c r="NMR20" s="117"/>
      <c r="NMS20" s="117"/>
      <c r="NMT20" s="117"/>
      <c r="NMU20" s="117"/>
      <c r="NMV20" s="117"/>
      <c r="NMW20" s="117"/>
      <c r="NMX20" s="117"/>
      <c r="NMY20" s="117"/>
      <c r="NMZ20" s="117"/>
      <c r="NNA20" s="117"/>
      <c r="NNB20" s="117"/>
      <c r="NNC20" s="117"/>
      <c r="NND20" s="117"/>
      <c r="NNE20" s="117"/>
      <c r="NNF20" s="117"/>
      <c r="NNG20" s="117"/>
      <c r="NNH20" s="117"/>
      <c r="NNI20" s="117"/>
      <c r="NNJ20" s="117"/>
      <c r="NNK20" s="117"/>
      <c r="NNL20" s="117"/>
      <c r="NNM20" s="117"/>
      <c r="NNN20" s="117"/>
      <c r="NNO20" s="117"/>
      <c r="NNP20" s="117"/>
      <c r="NNQ20" s="117"/>
      <c r="NNR20" s="117"/>
      <c r="NNS20" s="117"/>
      <c r="NNT20" s="117"/>
      <c r="NNU20" s="117"/>
      <c r="NNV20" s="117"/>
      <c r="NNW20" s="117"/>
      <c r="NNX20" s="117"/>
      <c r="NNY20" s="117"/>
      <c r="NNZ20" s="117"/>
      <c r="NOA20" s="117"/>
      <c r="NOB20" s="117"/>
      <c r="NOC20" s="117"/>
      <c r="NOD20" s="117"/>
      <c r="NOE20" s="117"/>
      <c r="NOF20" s="117"/>
      <c r="NOG20" s="117"/>
      <c r="NOH20" s="117"/>
      <c r="NOI20" s="117"/>
      <c r="NOJ20" s="117"/>
      <c r="NOK20" s="117"/>
      <c r="NOL20" s="117"/>
      <c r="NOM20" s="117"/>
      <c r="NON20" s="117"/>
      <c r="NOO20" s="117"/>
      <c r="NOP20" s="117"/>
      <c r="NOQ20" s="117"/>
      <c r="NOR20" s="117"/>
      <c r="NOS20" s="117"/>
      <c r="NOT20" s="117"/>
      <c r="NOU20" s="117"/>
      <c r="NOV20" s="117"/>
      <c r="NOW20" s="117"/>
      <c r="NOX20" s="117"/>
      <c r="NOY20" s="117"/>
      <c r="NOZ20" s="117"/>
      <c r="NPA20" s="117"/>
      <c r="NPB20" s="117"/>
      <c r="NPC20" s="117"/>
      <c r="NPD20" s="117"/>
      <c r="NPE20" s="117"/>
      <c r="NPF20" s="117"/>
      <c r="NPG20" s="117"/>
      <c r="NPH20" s="117"/>
      <c r="NPI20" s="117"/>
      <c r="NPJ20" s="117"/>
      <c r="NPK20" s="117"/>
      <c r="NPL20" s="117"/>
      <c r="NPM20" s="117"/>
      <c r="NPN20" s="117"/>
      <c r="NPO20" s="117"/>
      <c r="NPP20" s="117"/>
      <c r="NPQ20" s="117"/>
      <c r="NPR20" s="117"/>
      <c r="NPS20" s="117"/>
      <c r="NPT20" s="117"/>
      <c r="NPU20" s="117"/>
      <c r="NPV20" s="117"/>
      <c r="NPW20" s="117"/>
      <c r="NPX20" s="117"/>
      <c r="NPY20" s="117"/>
      <c r="NPZ20" s="117"/>
      <c r="NQA20" s="117"/>
      <c r="NQB20" s="117"/>
      <c r="NQC20" s="117"/>
      <c r="NQD20" s="117"/>
      <c r="NQE20" s="117"/>
      <c r="NQF20" s="117"/>
      <c r="NQG20" s="117"/>
      <c r="NQH20" s="117"/>
      <c r="NQI20" s="117"/>
      <c r="NQJ20" s="117"/>
      <c r="NQK20" s="117"/>
      <c r="NQL20" s="117"/>
      <c r="NQM20" s="117"/>
      <c r="NQN20" s="117"/>
      <c r="NQO20" s="117"/>
      <c r="NQP20" s="117"/>
      <c r="NQQ20" s="117"/>
      <c r="NQR20" s="117"/>
      <c r="NQS20" s="117"/>
      <c r="NQT20" s="117"/>
      <c r="NQU20" s="117"/>
      <c r="NQV20" s="117"/>
      <c r="NQW20" s="117"/>
      <c r="NQX20" s="117"/>
      <c r="NQY20" s="117"/>
      <c r="NQZ20" s="117"/>
      <c r="NRA20" s="117"/>
      <c r="NRB20" s="117"/>
      <c r="NRC20" s="117"/>
      <c r="NRD20" s="117"/>
      <c r="NRE20" s="117"/>
      <c r="NRF20" s="117"/>
      <c r="NRG20" s="117"/>
      <c r="NRH20" s="117"/>
      <c r="NRI20" s="117"/>
      <c r="NRJ20" s="117"/>
      <c r="NRK20" s="117"/>
      <c r="NRL20" s="117"/>
      <c r="NRM20" s="117"/>
      <c r="NRN20" s="117"/>
      <c r="NRO20" s="117"/>
      <c r="NRP20" s="117"/>
      <c r="NRQ20" s="117"/>
      <c r="NRR20" s="117"/>
      <c r="NRS20" s="117"/>
      <c r="NRT20" s="117"/>
      <c r="NRU20" s="117"/>
      <c r="NRV20" s="117"/>
      <c r="NRW20" s="117"/>
      <c r="NRX20" s="117"/>
      <c r="NRY20" s="117"/>
      <c r="NRZ20" s="117"/>
      <c r="NSA20" s="117"/>
      <c r="NSB20" s="117"/>
      <c r="NSC20" s="117"/>
      <c r="NSD20" s="117"/>
      <c r="NSE20" s="117"/>
      <c r="NSF20" s="117"/>
      <c r="NSG20" s="117"/>
      <c r="NSH20" s="117"/>
      <c r="NSI20" s="117"/>
      <c r="NSJ20" s="117"/>
      <c r="NSK20" s="117"/>
      <c r="NSL20" s="117"/>
      <c r="NSM20" s="117"/>
      <c r="NSN20" s="117"/>
      <c r="NSO20" s="117"/>
      <c r="NSP20" s="117"/>
      <c r="NSQ20" s="117"/>
      <c r="NSR20" s="117"/>
      <c r="NSS20" s="117"/>
      <c r="NST20" s="117"/>
      <c r="NSU20" s="117"/>
      <c r="NSV20" s="117"/>
      <c r="NSW20" s="117"/>
      <c r="NSX20" s="117"/>
      <c r="NSY20" s="117"/>
      <c r="NSZ20" s="117"/>
      <c r="NTA20" s="117"/>
      <c r="NTB20" s="117"/>
      <c r="NTC20" s="117"/>
      <c r="NTD20" s="117"/>
      <c r="NTE20" s="117"/>
      <c r="NTF20" s="117"/>
      <c r="NTG20" s="117"/>
      <c r="NTH20" s="117"/>
      <c r="NTI20" s="117"/>
      <c r="NTJ20" s="117"/>
      <c r="NTK20" s="117"/>
      <c r="NTL20" s="117"/>
      <c r="NTM20" s="117"/>
      <c r="NTN20" s="117"/>
      <c r="NTO20" s="117"/>
      <c r="NTP20" s="117"/>
      <c r="NTQ20" s="117"/>
      <c r="NTR20" s="117"/>
      <c r="NTS20" s="117"/>
      <c r="NTT20" s="117"/>
      <c r="NTU20" s="117"/>
      <c r="NTV20" s="117"/>
      <c r="NTW20" s="117"/>
      <c r="NTX20" s="117"/>
      <c r="NTY20" s="117"/>
      <c r="NTZ20" s="117"/>
      <c r="NUA20" s="117"/>
      <c r="NUB20" s="117"/>
      <c r="NUC20" s="117"/>
      <c r="NUD20" s="117"/>
      <c r="NUE20" s="117"/>
      <c r="NUF20" s="117"/>
      <c r="NUG20" s="117"/>
      <c r="NUH20" s="117"/>
      <c r="NUI20" s="117"/>
      <c r="NUJ20" s="117"/>
      <c r="NUK20" s="117"/>
      <c r="NUL20" s="117"/>
      <c r="NUM20" s="117"/>
      <c r="NUN20" s="117"/>
      <c r="NUO20" s="117"/>
      <c r="NUP20" s="117"/>
      <c r="NUQ20" s="117"/>
      <c r="NUR20" s="117"/>
      <c r="NUS20" s="117"/>
      <c r="NUT20" s="117"/>
      <c r="NUU20" s="117"/>
      <c r="NUV20" s="117"/>
      <c r="NUW20" s="117"/>
      <c r="NUX20" s="117"/>
      <c r="NUY20" s="117"/>
      <c r="NUZ20" s="117"/>
      <c r="NVA20" s="117"/>
      <c r="NVB20" s="117"/>
      <c r="NVC20" s="117"/>
      <c r="NVD20" s="117"/>
      <c r="NVE20" s="117"/>
      <c r="NVF20" s="117"/>
      <c r="NVG20" s="117"/>
      <c r="NVH20" s="117"/>
      <c r="NVI20" s="117"/>
      <c r="NVJ20" s="117"/>
      <c r="NVK20" s="117"/>
      <c r="NVL20" s="117"/>
      <c r="NVM20" s="117"/>
      <c r="NVN20" s="117"/>
      <c r="NVO20" s="117"/>
      <c r="NVP20" s="117"/>
      <c r="NVQ20" s="117"/>
      <c r="NVR20" s="117"/>
      <c r="NVS20" s="117"/>
      <c r="NVT20" s="117"/>
      <c r="NVU20" s="117"/>
      <c r="NVV20" s="117"/>
      <c r="NVW20" s="117"/>
      <c r="NVX20" s="117"/>
      <c r="NVY20" s="117"/>
      <c r="NVZ20" s="117"/>
      <c r="NWA20" s="117"/>
      <c r="NWB20" s="117"/>
      <c r="NWC20" s="117"/>
      <c r="NWD20" s="117"/>
      <c r="NWE20" s="117"/>
      <c r="NWF20" s="117"/>
      <c r="NWG20" s="117"/>
      <c r="NWH20" s="117"/>
      <c r="NWI20" s="117"/>
      <c r="NWJ20" s="117"/>
      <c r="NWK20" s="117"/>
      <c r="NWL20" s="117"/>
      <c r="NWM20" s="117"/>
      <c r="NWN20" s="117"/>
      <c r="NWO20" s="117"/>
      <c r="NWP20" s="117"/>
      <c r="NWQ20" s="117"/>
      <c r="NWR20" s="117"/>
      <c r="NWS20" s="117"/>
      <c r="NWT20" s="117"/>
      <c r="NWU20" s="117"/>
      <c r="NWV20" s="117"/>
      <c r="NWW20" s="117"/>
      <c r="NWX20" s="117"/>
      <c r="NWY20" s="117"/>
      <c r="NWZ20" s="117"/>
      <c r="NXA20" s="117"/>
      <c r="NXB20" s="117"/>
      <c r="NXC20" s="117"/>
      <c r="NXD20" s="117"/>
      <c r="NXE20" s="117"/>
      <c r="NXF20" s="117"/>
      <c r="NXG20" s="117"/>
      <c r="NXH20" s="117"/>
      <c r="NXI20" s="117"/>
      <c r="NXJ20" s="117"/>
      <c r="NXK20" s="117"/>
      <c r="NXL20" s="117"/>
      <c r="NXM20" s="117"/>
      <c r="NXN20" s="117"/>
      <c r="NXO20" s="117"/>
      <c r="NXP20" s="117"/>
      <c r="NXQ20" s="117"/>
      <c r="NXR20" s="117"/>
      <c r="NXS20" s="117"/>
      <c r="NXT20" s="117"/>
      <c r="NXU20" s="117"/>
      <c r="NXV20" s="117"/>
      <c r="NXW20" s="117"/>
      <c r="NXX20" s="117"/>
      <c r="NXY20" s="117"/>
      <c r="NXZ20" s="117"/>
      <c r="NYA20" s="117"/>
      <c r="NYB20" s="117"/>
      <c r="NYC20" s="117"/>
      <c r="NYD20" s="117"/>
      <c r="NYE20" s="117"/>
      <c r="NYF20" s="117"/>
      <c r="NYG20" s="117"/>
      <c r="NYH20" s="117"/>
      <c r="NYI20" s="117"/>
      <c r="NYJ20" s="117"/>
      <c r="NYK20" s="117"/>
      <c r="NYL20" s="117"/>
      <c r="NYM20" s="117"/>
      <c r="NYN20" s="117"/>
      <c r="NYO20" s="117"/>
      <c r="NYP20" s="117"/>
      <c r="NYQ20" s="117"/>
      <c r="NYR20" s="117"/>
      <c r="NYS20" s="117"/>
      <c r="NYT20" s="117"/>
      <c r="NYU20" s="117"/>
      <c r="NYV20" s="117"/>
      <c r="NYW20" s="117"/>
      <c r="NYX20" s="117"/>
      <c r="NYY20" s="117"/>
      <c r="NYZ20" s="117"/>
      <c r="NZA20" s="117"/>
      <c r="NZB20" s="117"/>
      <c r="NZC20" s="117"/>
      <c r="NZD20" s="117"/>
      <c r="NZE20" s="117"/>
      <c r="NZF20" s="117"/>
      <c r="NZG20" s="117"/>
      <c r="NZH20" s="117"/>
      <c r="NZI20" s="117"/>
      <c r="NZJ20" s="117"/>
      <c r="NZK20" s="117"/>
      <c r="NZL20" s="117"/>
      <c r="NZM20" s="117"/>
      <c r="NZN20" s="117"/>
      <c r="NZO20" s="117"/>
      <c r="NZP20" s="117"/>
      <c r="NZQ20" s="117"/>
      <c r="NZR20" s="117"/>
      <c r="NZS20" s="117"/>
      <c r="NZT20" s="117"/>
      <c r="NZU20" s="117"/>
      <c r="NZV20" s="117"/>
      <c r="NZW20" s="117"/>
      <c r="NZX20" s="117"/>
      <c r="NZY20" s="117"/>
      <c r="NZZ20" s="117"/>
      <c r="OAA20" s="117"/>
      <c r="OAB20" s="117"/>
      <c r="OAC20" s="117"/>
      <c r="OAD20" s="117"/>
      <c r="OAE20" s="117"/>
      <c r="OAF20" s="117"/>
      <c r="OAG20" s="117"/>
      <c r="OAH20" s="117"/>
      <c r="OAI20" s="117"/>
      <c r="OAJ20" s="117"/>
      <c r="OAK20" s="117"/>
      <c r="OAL20" s="117"/>
      <c r="OAM20" s="117"/>
      <c r="OAN20" s="117"/>
      <c r="OAO20" s="117"/>
      <c r="OAP20" s="117"/>
      <c r="OAQ20" s="117"/>
      <c r="OAR20" s="117"/>
      <c r="OAS20" s="117"/>
      <c r="OAT20" s="117"/>
      <c r="OAU20" s="117"/>
      <c r="OAV20" s="117"/>
      <c r="OAW20" s="117"/>
      <c r="OAX20" s="117"/>
      <c r="OAY20" s="117"/>
      <c r="OAZ20" s="117"/>
      <c r="OBA20" s="117"/>
      <c r="OBB20" s="117"/>
      <c r="OBC20" s="117"/>
      <c r="OBD20" s="117"/>
      <c r="OBE20" s="117"/>
      <c r="OBF20" s="117"/>
      <c r="OBG20" s="117"/>
      <c r="OBH20" s="117"/>
      <c r="OBI20" s="117"/>
      <c r="OBJ20" s="117"/>
      <c r="OBK20" s="117"/>
      <c r="OBL20" s="117"/>
      <c r="OBM20" s="117"/>
      <c r="OBN20" s="117"/>
      <c r="OBO20" s="117"/>
      <c r="OBP20" s="117"/>
      <c r="OBQ20" s="117"/>
      <c r="OBR20" s="117"/>
      <c r="OBS20" s="117"/>
      <c r="OBT20" s="117"/>
      <c r="OBU20" s="117"/>
      <c r="OBV20" s="117"/>
      <c r="OBW20" s="117"/>
      <c r="OBX20" s="117"/>
      <c r="OBY20" s="117"/>
      <c r="OBZ20" s="117"/>
      <c r="OCA20" s="117"/>
      <c r="OCB20" s="117"/>
      <c r="OCC20" s="117"/>
      <c r="OCD20" s="117"/>
      <c r="OCE20" s="117"/>
      <c r="OCF20" s="117"/>
      <c r="OCG20" s="117"/>
      <c r="OCH20" s="117"/>
      <c r="OCI20" s="117"/>
      <c r="OCJ20" s="117"/>
      <c r="OCK20" s="117"/>
      <c r="OCL20" s="117"/>
      <c r="OCM20" s="117"/>
      <c r="OCN20" s="117"/>
      <c r="OCO20" s="117"/>
      <c r="OCP20" s="117"/>
      <c r="OCQ20" s="117"/>
      <c r="OCR20" s="117"/>
      <c r="OCS20" s="117"/>
      <c r="OCT20" s="117"/>
      <c r="OCU20" s="117"/>
      <c r="OCV20" s="117"/>
      <c r="OCW20" s="117"/>
      <c r="OCX20" s="117"/>
      <c r="OCY20" s="117"/>
      <c r="OCZ20" s="117"/>
      <c r="ODA20" s="117"/>
      <c r="ODB20" s="117"/>
      <c r="ODC20" s="117"/>
      <c r="ODD20" s="117"/>
      <c r="ODE20" s="117"/>
      <c r="ODF20" s="117"/>
      <c r="ODG20" s="117"/>
      <c r="ODH20" s="117"/>
      <c r="ODI20" s="117"/>
      <c r="ODJ20" s="117"/>
      <c r="ODK20" s="117"/>
      <c r="ODL20" s="117"/>
      <c r="ODM20" s="117"/>
      <c r="ODN20" s="117"/>
      <c r="ODO20" s="117"/>
      <c r="ODP20" s="117"/>
      <c r="ODQ20" s="117"/>
      <c r="ODR20" s="117"/>
      <c r="ODS20" s="117"/>
      <c r="ODT20" s="117"/>
      <c r="ODU20" s="117"/>
      <c r="ODV20" s="117"/>
      <c r="ODW20" s="117"/>
      <c r="ODX20" s="117"/>
      <c r="ODY20" s="117"/>
      <c r="ODZ20" s="117"/>
      <c r="OEA20" s="117"/>
      <c r="OEB20" s="117"/>
      <c r="OEC20" s="117"/>
      <c r="OED20" s="117"/>
      <c r="OEE20" s="117"/>
      <c r="OEF20" s="117"/>
      <c r="OEG20" s="117"/>
      <c r="OEH20" s="117"/>
      <c r="OEI20" s="117"/>
      <c r="OEJ20" s="117"/>
      <c r="OEK20" s="117"/>
      <c r="OEL20" s="117"/>
      <c r="OEM20" s="117"/>
      <c r="OEN20" s="117"/>
      <c r="OEO20" s="117"/>
      <c r="OEP20" s="117"/>
      <c r="OEQ20" s="117"/>
      <c r="OER20" s="117"/>
      <c r="OES20" s="117"/>
      <c r="OET20" s="117"/>
      <c r="OEU20" s="117"/>
      <c r="OEV20" s="117"/>
      <c r="OEW20" s="117"/>
      <c r="OEX20" s="117"/>
      <c r="OEY20" s="117"/>
      <c r="OEZ20" s="117"/>
      <c r="OFA20" s="117"/>
      <c r="OFB20" s="117"/>
      <c r="OFC20" s="117"/>
      <c r="OFD20" s="117"/>
      <c r="OFE20" s="117"/>
      <c r="OFF20" s="117"/>
      <c r="OFG20" s="117"/>
      <c r="OFH20" s="117"/>
      <c r="OFI20" s="117"/>
      <c r="OFJ20" s="117"/>
      <c r="OFK20" s="117"/>
      <c r="OFL20" s="117"/>
      <c r="OFM20" s="117"/>
      <c r="OFN20" s="117"/>
      <c r="OFO20" s="117"/>
      <c r="OFP20" s="117"/>
      <c r="OFQ20" s="117"/>
      <c r="OFR20" s="117"/>
      <c r="OFS20" s="117"/>
      <c r="OFT20" s="117"/>
      <c r="OFU20" s="117"/>
      <c r="OFV20" s="117"/>
      <c r="OFW20" s="117"/>
      <c r="OFX20" s="117"/>
      <c r="OFY20" s="117"/>
      <c r="OFZ20" s="117"/>
      <c r="OGA20" s="117"/>
      <c r="OGB20" s="117"/>
      <c r="OGC20" s="117"/>
      <c r="OGD20" s="117"/>
      <c r="OGE20" s="117"/>
      <c r="OGF20" s="117"/>
      <c r="OGG20" s="117"/>
      <c r="OGH20" s="117"/>
      <c r="OGI20" s="117"/>
      <c r="OGJ20" s="117"/>
      <c r="OGK20" s="117"/>
      <c r="OGL20" s="117"/>
      <c r="OGM20" s="117"/>
      <c r="OGN20" s="117"/>
      <c r="OGO20" s="117"/>
      <c r="OGP20" s="117"/>
      <c r="OGQ20" s="117"/>
      <c r="OGR20" s="117"/>
      <c r="OGS20" s="117"/>
      <c r="OGT20" s="117"/>
      <c r="OGU20" s="117"/>
      <c r="OGV20" s="117"/>
      <c r="OGW20" s="117"/>
      <c r="OGX20" s="117"/>
      <c r="OGY20" s="117"/>
      <c r="OGZ20" s="117"/>
      <c r="OHA20" s="117"/>
      <c r="OHB20" s="117"/>
      <c r="OHC20" s="117"/>
      <c r="OHD20" s="117"/>
      <c r="OHE20" s="117"/>
      <c r="OHF20" s="117"/>
      <c r="OHG20" s="117"/>
      <c r="OHH20" s="117"/>
      <c r="OHI20" s="117"/>
      <c r="OHJ20" s="117"/>
      <c r="OHK20" s="117"/>
      <c r="OHL20" s="117"/>
      <c r="OHM20" s="117"/>
      <c r="OHN20" s="117"/>
      <c r="OHO20" s="117"/>
      <c r="OHP20" s="117"/>
      <c r="OHQ20" s="117"/>
      <c r="OHR20" s="117"/>
      <c r="OHS20" s="117"/>
      <c r="OHT20" s="117"/>
      <c r="OHU20" s="117"/>
      <c r="OHV20" s="117"/>
      <c r="OHW20" s="117"/>
      <c r="OHX20" s="117"/>
      <c r="OHY20" s="117"/>
      <c r="OHZ20" s="117"/>
      <c r="OIA20" s="117"/>
      <c r="OIB20" s="117"/>
      <c r="OIC20" s="117"/>
      <c r="OID20" s="117"/>
      <c r="OIE20" s="117"/>
      <c r="OIF20" s="117"/>
      <c r="OIG20" s="117"/>
      <c r="OIH20" s="117"/>
      <c r="OII20" s="117"/>
      <c r="OIJ20" s="117"/>
      <c r="OIK20" s="117"/>
      <c r="OIL20" s="117"/>
      <c r="OIM20" s="117"/>
      <c r="OIN20" s="117"/>
      <c r="OIO20" s="117"/>
      <c r="OIP20" s="117"/>
      <c r="OIQ20" s="117"/>
      <c r="OIR20" s="117"/>
      <c r="OIS20" s="117"/>
      <c r="OIT20" s="117"/>
      <c r="OIU20" s="117"/>
      <c r="OIV20" s="117"/>
      <c r="OIW20" s="117"/>
      <c r="OIX20" s="117"/>
      <c r="OIY20" s="117"/>
      <c r="OIZ20" s="117"/>
      <c r="OJA20" s="117"/>
      <c r="OJB20" s="117"/>
      <c r="OJC20" s="117"/>
      <c r="OJD20" s="117"/>
      <c r="OJE20" s="117"/>
      <c r="OJF20" s="117"/>
      <c r="OJG20" s="117"/>
      <c r="OJH20" s="117"/>
      <c r="OJI20" s="117"/>
      <c r="OJJ20" s="117"/>
      <c r="OJK20" s="117"/>
      <c r="OJL20" s="117"/>
      <c r="OJM20" s="117"/>
      <c r="OJN20" s="117"/>
      <c r="OJO20" s="117"/>
      <c r="OJP20" s="117"/>
      <c r="OJQ20" s="117"/>
      <c r="OJR20" s="117"/>
      <c r="OJS20" s="117"/>
      <c r="OJT20" s="117"/>
      <c r="OJU20" s="117"/>
      <c r="OJV20" s="117"/>
      <c r="OJW20" s="117"/>
      <c r="OJX20" s="117"/>
      <c r="OJY20" s="117"/>
      <c r="OJZ20" s="117"/>
      <c r="OKA20" s="117"/>
      <c r="OKB20" s="117"/>
      <c r="OKC20" s="117"/>
      <c r="OKD20" s="117"/>
      <c r="OKE20" s="117"/>
      <c r="OKF20" s="117"/>
      <c r="OKG20" s="117"/>
      <c r="OKH20" s="117"/>
      <c r="OKI20" s="117"/>
      <c r="OKJ20" s="117"/>
      <c r="OKK20" s="117"/>
      <c r="OKL20" s="117"/>
      <c r="OKM20" s="117"/>
      <c r="OKN20" s="117"/>
      <c r="OKO20" s="117"/>
      <c r="OKP20" s="117"/>
      <c r="OKQ20" s="117"/>
      <c r="OKR20" s="117"/>
      <c r="OKS20" s="117"/>
      <c r="OKT20" s="117"/>
      <c r="OKU20" s="117"/>
      <c r="OKV20" s="117"/>
      <c r="OKW20" s="117"/>
      <c r="OKX20" s="117"/>
      <c r="OKY20" s="117"/>
      <c r="OKZ20" s="117"/>
      <c r="OLA20" s="117"/>
      <c r="OLB20" s="117"/>
      <c r="OLC20" s="117"/>
      <c r="OLD20" s="117"/>
      <c r="OLE20" s="117"/>
      <c r="OLF20" s="117"/>
      <c r="OLG20" s="117"/>
      <c r="OLH20" s="117"/>
      <c r="OLI20" s="117"/>
      <c r="OLJ20" s="117"/>
      <c r="OLK20" s="117"/>
      <c r="OLL20" s="117"/>
      <c r="OLM20" s="117"/>
      <c r="OLN20" s="117"/>
      <c r="OLO20" s="117"/>
      <c r="OLP20" s="117"/>
      <c r="OLQ20" s="117"/>
      <c r="OLR20" s="117"/>
      <c r="OLS20" s="117"/>
      <c r="OLT20" s="117"/>
      <c r="OLU20" s="117"/>
      <c r="OLV20" s="117"/>
      <c r="OLW20" s="117"/>
      <c r="OLX20" s="117"/>
      <c r="OLY20" s="117"/>
      <c r="OLZ20" s="117"/>
      <c r="OMA20" s="117"/>
      <c r="OMB20" s="117"/>
      <c r="OMC20" s="117"/>
      <c r="OMD20" s="117"/>
      <c r="OME20" s="117"/>
      <c r="OMF20" s="117"/>
      <c r="OMG20" s="117"/>
      <c r="OMH20" s="117"/>
      <c r="OMI20" s="117"/>
      <c r="OMJ20" s="117"/>
      <c r="OMK20" s="117"/>
      <c r="OML20" s="117"/>
      <c r="OMM20" s="117"/>
      <c r="OMN20" s="117"/>
      <c r="OMO20" s="117"/>
      <c r="OMP20" s="117"/>
      <c r="OMQ20" s="117"/>
      <c r="OMR20" s="117"/>
      <c r="OMS20" s="117"/>
      <c r="OMT20" s="117"/>
      <c r="OMU20" s="117"/>
      <c r="OMV20" s="117"/>
      <c r="OMW20" s="117"/>
      <c r="OMX20" s="117"/>
      <c r="OMY20" s="117"/>
      <c r="OMZ20" s="117"/>
      <c r="ONA20" s="117"/>
      <c r="ONB20" s="117"/>
      <c r="ONC20" s="117"/>
      <c r="OND20" s="117"/>
      <c r="ONE20" s="117"/>
      <c r="ONF20" s="117"/>
      <c r="ONG20" s="117"/>
      <c r="ONH20" s="117"/>
      <c r="ONI20" s="117"/>
      <c r="ONJ20" s="117"/>
      <c r="ONK20" s="117"/>
      <c r="ONL20" s="117"/>
      <c r="ONM20" s="117"/>
      <c r="ONN20" s="117"/>
      <c r="ONO20" s="117"/>
      <c r="ONP20" s="117"/>
      <c r="ONQ20" s="117"/>
      <c r="ONR20" s="117"/>
      <c r="ONS20" s="117"/>
      <c r="ONT20" s="117"/>
      <c r="ONU20" s="117"/>
      <c r="ONV20" s="117"/>
      <c r="ONW20" s="117"/>
      <c r="ONX20" s="117"/>
      <c r="ONY20" s="117"/>
      <c r="ONZ20" s="117"/>
      <c r="OOA20" s="117"/>
      <c r="OOB20" s="117"/>
      <c r="OOC20" s="117"/>
      <c r="OOD20" s="117"/>
      <c r="OOE20" s="117"/>
      <c r="OOF20" s="117"/>
      <c r="OOG20" s="117"/>
      <c r="OOH20" s="117"/>
      <c r="OOI20" s="117"/>
      <c r="OOJ20" s="117"/>
      <c r="OOK20" s="117"/>
      <c r="OOL20" s="117"/>
      <c r="OOM20" s="117"/>
      <c r="OON20" s="117"/>
      <c r="OOO20" s="117"/>
      <c r="OOP20" s="117"/>
      <c r="OOQ20" s="117"/>
      <c r="OOR20" s="117"/>
      <c r="OOS20" s="117"/>
      <c r="OOT20" s="117"/>
      <c r="OOU20" s="117"/>
      <c r="OOV20" s="117"/>
      <c r="OOW20" s="117"/>
      <c r="OOX20" s="117"/>
      <c r="OOY20" s="117"/>
      <c r="OOZ20" s="117"/>
      <c r="OPA20" s="117"/>
      <c r="OPB20" s="117"/>
      <c r="OPC20" s="117"/>
      <c r="OPD20" s="117"/>
      <c r="OPE20" s="117"/>
      <c r="OPF20" s="117"/>
      <c r="OPG20" s="117"/>
      <c r="OPH20" s="117"/>
      <c r="OPI20" s="117"/>
      <c r="OPJ20" s="117"/>
      <c r="OPK20" s="117"/>
      <c r="OPL20" s="117"/>
      <c r="OPM20" s="117"/>
      <c r="OPN20" s="117"/>
      <c r="OPO20" s="117"/>
      <c r="OPP20" s="117"/>
      <c r="OPQ20" s="117"/>
      <c r="OPR20" s="117"/>
      <c r="OPS20" s="117"/>
      <c r="OPT20" s="117"/>
      <c r="OPU20" s="117"/>
      <c r="OPV20" s="117"/>
      <c r="OPW20" s="117"/>
      <c r="OPX20" s="117"/>
      <c r="OPY20" s="117"/>
      <c r="OPZ20" s="117"/>
      <c r="OQA20" s="117"/>
      <c r="OQB20" s="117"/>
      <c r="OQC20" s="117"/>
      <c r="OQD20" s="117"/>
      <c r="OQE20" s="117"/>
      <c r="OQF20" s="117"/>
      <c r="OQG20" s="117"/>
      <c r="OQH20" s="117"/>
      <c r="OQI20" s="117"/>
      <c r="OQJ20" s="117"/>
      <c r="OQK20" s="117"/>
      <c r="OQL20" s="117"/>
      <c r="OQM20" s="117"/>
      <c r="OQN20" s="117"/>
      <c r="OQO20" s="117"/>
      <c r="OQP20" s="117"/>
      <c r="OQQ20" s="117"/>
      <c r="OQR20" s="117"/>
      <c r="OQS20" s="117"/>
      <c r="OQT20" s="117"/>
      <c r="OQU20" s="117"/>
      <c r="OQV20" s="117"/>
      <c r="OQW20" s="117"/>
      <c r="OQX20" s="117"/>
      <c r="OQY20" s="117"/>
      <c r="OQZ20" s="117"/>
      <c r="ORA20" s="117"/>
      <c r="ORB20" s="117"/>
      <c r="ORC20" s="117"/>
      <c r="ORD20" s="117"/>
      <c r="ORE20" s="117"/>
      <c r="ORF20" s="117"/>
      <c r="ORG20" s="117"/>
      <c r="ORH20" s="117"/>
      <c r="ORI20" s="117"/>
      <c r="ORJ20" s="117"/>
      <c r="ORK20" s="117"/>
      <c r="ORL20" s="117"/>
      <c r="ORM20" s="117"/>
      <c r="ORN20" s="117"/>
      <c r="ORO20" s="117"/>
      <c r="ORP20" s="117"/>
      <c r="ORQ20" s="117"/>
      <c r="ORR20" s="117"/>
      <c r="ORS20" s="117"/>
      <c r="ORT20" s="117"/>
      <c r="ORU20" s="117"/>
      <c r="ORV20" s="117"/>
      <c r="ORW20" s="117"/>
      <c r="ORX20" s="117"/>
      <c r="ORY20" s="117"/>
      <c r="ORZ20" s="117"/>
      <c r="OSA20" s="117"/>
      <c r="OSB20" s="117"/>
      <c r="OSC20" s="117"/>
      <c r="OSD20" s="117"/>
      <c r="OSE20" s="117"/>
      <c r="OSF20" s="117"/>
      <c r="OSG20" s="117"/>
      <c r="OSH20" s="117"/>
      <c r="OSI20" s="117"/>
      <c r="OSJ20" s="117"/>
      <c r="OSK20" s="117"/>
      <c r="OSL20" s="117"/>
      <c r="OSM20" s="117"/>
      <c r="OSN20" s="117"/>
      <c r="OSO20" s="117"/>
      <c r="OSP20" s="117"/>
      <c r="OSQ20" s="117"/>
      <c r="OSR20" s="117"/>
      <c r="OSS20" s="117"/>
      <c r="OST20" s="117"/>
      <c r="OSU20" s="117"/>
      <c r="OSV20" s="117"/>
      <c r="OSW20" s="117"/>
      <c r="OSX20" s="117"/>
      <c r="OSY20" s="117"/>
      <c r="OSZ20" s="117"/>
      <c r="OTA20" s="117"/>
      <c r="OTB20" s="117"/>
      <c r="OTC20" s="117"/>
      <c r="OTD20" s="117"/>
      <c r="OTE20" s="117"/>
      <c r="OTF20" s="117"/>
      <c r="OTG20" s="117"/>
      <c r="OTH20" s="117"/>
      <c r="OTI20" s="117"/>
      <c r="OTJ20" s="117"/>
      <c r="OTK20" s="117"/>
      <c r="OTL20" s="117"/>
      <c r="OTM20" s="117"/>
      <c r="OTN20" s="117"/>
      <c r="OTO20" s="117"/>
      <c r="OTP20" s="117"/>
      <c r="OTQ20" s="117"/>
      <c r="OTR20" s="117"/>
      <c r="OTS20" s="117"/>
      <c r="OTT20" s="117"/>
      <c r="OTU20" s="117"/>
      <c r="OTV20" s="117"/>
      <c r="OTW20" s="117"/>
      <c r="OTX20" s="117"/>
      <c r="OTY20" s="117"/>
      <c r="OTZ20" s="117"/>
      <c r="OUA20" s="117"/>
      <c r="OUB20" s="117"/>
      <c r="OUC20" s="117"/>
      <c r="OUD20" s="117"/>
      <c r="OUE20" s="117"/>
      <c r="OUF20" s="117"/>
      <c r="OUG20" s="117"/>
      <c r="OUH20" s="117"/>
      <c r="OUI20" s="117"/>
      <c r="OUJ20" s="117"/>
      <c r="OUK20" s="117"/>
      <c r="OUL20" s="117"/>
      <c r="OUM20" s="117"/>
      <c r="OUN20" s="117"/>
      <c r="OUO20" s="117"/>
      <c r="OUP20" s="117"/>
      <c r="OUQ20" s="117"/>
      <c r="OUR20" s="117"/>
      <c r="OUS20" s="117"/>
      <c r="OUT20" s="117"/>
      <c r="OUU20" s="117"/>
      <c r="OUV20" s="117"/>
      <c r="OUW20" s="117"/>
      <c r="OUX20" s="117"/>
      <c r="OUY20" s="117"/>
      <c r="OUZ20" s="117"/>
      <c r="OVA20" s="117"/>
      <c r="OVB20" s="117"/>
      <c r="OVC20" s="117"/>
      <c r="OVD20" s="117"/>
      <c r="OVE20" s="117"/>
      <c r="OVF20" s="117"/>
      <c r="OVG20" s="117"/>
      <c r="OVH20" s="117"/>
      <c r="OVI20" s="117"/>
      <c r="OVJ20" s="117"/>
      <c r="OVK20" s="117"/>
      <c r="OVL20" s="117"/>
      <c r="OVM20" s="117"/>
      <c r="OVN20" s="117"/>
      <c r="OVO20" s="117"/>
      <c r="OVP20" s="117"/>
      <c r="OVQ20" s="117"/>
      <c r="OVR20" s="117"/>
      <c r="OVS20" s="117"/>
      <c r="OVT20" s="117"/>
      <c r="OVU20" s="117"/>
      <c r="OVV20" s="117"/>
      <c r="OVW20" s="117"/>
      <c r="OVX20" s="117"/>
      <c r="OVY20" s="117"/>
      <c r="OVZ20" s="117"/>
      <c r="OWA20" s="117"/>
      <c r="OWB20" s="117"/>
      <c r="OWC20" s="117"/>
      <c r="OWD20" s="117"/>
      <c r="OWE20" s="117"/>
      <c r="OWF20" s="117"/>
      <c r="OWG20" s="117"/>
      <c r="OWH20" s="117"/>
      <c r="OWI20" s="117"/>
      <c r="OWJ20" s="117"/>
      <c r="OWK20" s="117"/>
      <c r="OWL20" s="117"/>
      <c r="OWM20" s="117"/>
      <c r="OWN20" s="117"/>
      <c r="OWO20" s="117"/>
      <c r="OWP20" s="117"/>
      <c r="OWQ20" s="117"/>
      <c r="OWR20" s="117"/>
      <c r="OWS20" s="117"/>
      <c r="OWT20" s="117"/>
      <c r="OWU20" s="117"/>
      <c r="OWV20" s="117"/>
      <c r="OWW20" s="117"/>
      <c r="OWX20" s="117"/>
      <c r="OWY20" s="117"/>
      <c r="OWZ20" s="117"/>
      <c r="OXA20" s="117"/>
      <c r="OXB20" s="117"/>
      <c r="OXC20" s="117"/>
      <c r="OXD20" s="117"/>
      <c r="OXE20" s="117"/>
      <c r="OXF20" s="117"/>
      <c r="OXG20" s="117"/>
      <c r="OXH20" s="117"/>
      <c r="OXI20" s="117"/>
      <c r="OXJ20" s="117"/>
      <c r="OXK20" s="117"/>
      <c r="OXL20" s="117"/>
      <c r="OXM20" s="117"/>
      <c r="OXN20" s="117"/>
      <c r="OXO20" s="117"/>
      <c r="OXP20" s="117"/>
      <c r="OXQ20" s="117"/>
      <c r="OXR20" s="117"/>
      <c r="OXS20" s="117"/>
      <c r="OXT20" s="117"/>
      <c r="OXU20" s="117"/>
      <c r="OXV20" s="117"/>
      <c r="OXW20" s="117"/>
      <c r="OXX20" s="117"/>
      <c r="OXY20" s="117"/>
      <c r="OXZ20" s="117"/>
      <c r="OYA20" s="117"/>
      <c r="OYB20" s="117"/>
      <c r="OYC20" s="117"/>
      <c r="OYD20" s="117"/>
      <c r="OYE20" s="117"/>
      <c r="OYF20" s="117"/>
      <c r="OYG20" s="117"/>
      <c r="OYH20" s="117"/>
      <c r="OYI20" s="117"/>
      <c r="OYJ20" s="117"/>
      <c r="OYK20" s="117"/>
      <c r="OYL20" s="117"/>
      <c r="OYM20" s="117"/>
      <c r="OYN20" s="117"/>
      <c r="OYO20" s="117"/>
      <c r="OYP20" s="117"/>
      <c r="OYQ20" s="117"/>
      <c r="OYR20" s="117"/>
      <c r="OYS20" s="117"/>
      <c r="OYT20" s="117"/>
      <c r="OYU20" s="117"/>
      <c r="OYV20" s="117"/>
      <c r="OYW20" s="117"/>
      <c r="OYX20" s="117"/>
      <c r="OYY20" s="117"/>
      <c r="OYZ20" s="117"/>
      <c r="OZA20" s="117"/>
      <c r="OZB20" s="117"/>
      <c r="OZC20" s="117"/>
      <c r="OZD20" s="117"/>
      <c r="OZE20" s="117"/>
      <c r="OZF20" s="117"/>
      <c r="OZG20" s="117"/>
      <c r="OZH20" s="117"/>
      <c r="OZI20" s="117"/>
      <c r="OZJ20" s="117"/>
      <c r="OZK20" s="117"/>
      <c r="OZL20" s="117"/>
      <c r="OZM20" s="117"/>
      <c r="OZN20" s="117"/>
      <c r="OZO20" s="117"/>
      <c r="OZP20" s="117"/>
      <c r="OZQ20" s="117"/>
      <c r="OZR20" s="117"/>
      <c r="OZS20" s="117"/>
      <c r="OZT20" s="117"/>
      <c r="OZU20" s="117"/>
      <c r="OZV20" s="117"/>
      <c r="OZW20" s="117"/>
      <c r="OZX20" s="117"/>
      <c r="OZY20" s="117"/>
      <c r="OZZ20" s="117"/>
      <c r="PAA20" s="117"/>
      <c r="PAB20" s="117"/>
      <c r="PAC20" s="117"/>
      <c r="PAD20" s="117"/>
      <c r="PAE20" s="117"/>
      <c r="PAF20" s="117"/>
      <c r="PAG20" s="117"/>
      <c r="PAH20" s="117"/>
      <c r="PAI20" s="117"/>
      <c r="PAJ20" s="117"/>
      <c r="PAK20" s="117"/>
      <c r="PAL20" s="117"/>
      <c r="PAM20" s="117"/>
      <c r="PAN20" s="117"/>
      <c r="PAO20" s="117"/>
      <c r="PAP20" s="117"/>
      <c r="PAQ20" s="117"/>
      <c r="PAR20" s="117"/>
      <c r="PAS20" s="117"/>
      <c r="PAT20" s="117"/>
      <c r="PAU20" s="117"/>
      <c r="PAV20" s="117"/>
      <c r="PAW20" s="117"/>
      <c r="PAX20" s="117"/>
      <c r="PAY20" s="117"/>
      <c r="PAZ20" s="117"/>
      <c r="PBA20" s="117"/>
      <c r="PBB20" s="117"/>
      <c r="PBC20" s="117"/>
      <c r="PBD20" s="117"/>
      <c r="PBE20" s="117"/>
      <c r="PBF20" s="117"/>
      <c r="PBG20" s="117"/>
      <c r="PBH20" s="117"/>
      <c r="PBI20" s="117"/>
      <c r="PBJ20" s="117"/>
      <c r="PBK20" s="117"/>
      <c r="PBL20" s="117"/>
      <c r="PBM20" s="117"/>
      <c r="PBN20" s="117"/>
      <c r="PBO20" s="117"/>
      <c r="PBP20" s="117"/>
      <c r="PBQ20" s="117"/>
      <c r="PBR20" s="117"/>
      <c r="PBS20" s="117"/>
      <c r="PBT20" s="117"/>
      <c r="PBU20" s="117"/>
      <c r="PBV20" s="117"/>
      <c r="PBW20" s="117"/>
      <c r="PBX20" s="117"/>
      <c r="PBY20" s="117"/>
      <c r="PBZ20" s="117"/>
      <c r="PCA20" s="117"/>
      <c r="PCB20" s="117"/>
      <c r="PCC20" s="117"/>
      <c r="PCD20" s="117"/>
      <c r="PCE20" s="117"/>
      <c r="PCF20" s="117"/>
      <c r="PCG20" s="117"/>
      <c r="PCH20" s="117"/>
      <c r="PCI20" s="117"/>
      <c r="PCJ20" s="117"/>
      <c r="PCK20" s="117"/>
      <c r="PCL20" s="117"/>
      <c r="PCM20" s="117"/>
      <c r="PCN20" s="117"/>
      <c r="PCO20" s="117"/>
      <c r="PCP20" s="117"/>
      <c r="PCQ20" s="117"/>
      <c r="PCR20" s="117"/>
      <c r="PCS20" s="117"/>
      <c r="PCT20" s="117"/>
      <c r="PCU20" s="117"/>
      <c r="PCV20" s="117"/>
      <c r="PCW20" s="117"/>
      <c r="PCX20" s="117"/>
      <c r="PCY20" s="117"/>
      <c r="PCZ20" s="117"/>
      <c r="PDA20" s="117"/>
      <c r="PDB20" s="117"/>
      <c r="PDC20" s="117"/>
      <c r="PDD20" s="117"/>
      <c r="PDE20" s="117"/>
      <c r="PDF20" s="117"/>
      <c r="PDG20" s="117"/>
      <c r="PDH20" s="117"/>
      <c r="PDI20" s="117"/>
      <c r="PDJ20" s="117"/>
      <c r="PDK20" s="117"/>
      <c r="PDL20" s="117"/>
      <c r="PDM20" s="117"/>
      <c r="PDN20" s="117"/>
      <c r="PDO20" s="117"/>
      <c r="PDP20" s="117"/>
      <c r="PDQ20" s="117"/>
      <c r="PDR20" s="117"/>
      <c r="PDS20" s="117"/>
      <c r="PDT20" s="117"/>
      <c r="PDU20" s="117"/>
      <c r="PDV20" s="117"/>
      <c r="PDW20" s="117"/>
      <c r="PDX20" s="117"/>
      <c r="PDY20" s="117"/>
      <c r="PDZ20" s="117"/>
      <c r="PEA20" s="117"/>
      <c r="PEB20" s="117"/>
      <c r="PEC20" s="117"/>
      <c r="PED20" s="117"/>
      <c r="PEE20" s="117"/>
      <c r="PEF20" s="117"/>
      <c r="PEG20" s="117"/>
      <c r="PEH20" s="117"/>
      <c r="PEI20" s="117"/>
      <c r="PEJ20" s="117"/>
      <c r="PEK20" s="117"/>
      <c r="PEL20" s="117"/>
      <c r="PEM20" s="117"/>
      <c r="PEN20" s="117"/>
      <c r="PEO20" s="117"/>
      <c r="PEP20" s="117"/>
      <c r="PEQ20" s="117"/>
      <c r="PER20" s="117"/>
      <c r="PES20" s="117"/>
      <c r="PET20" s="117"/>
      <c r="PEU20" s="117"/>
      <c r="PEV20" s="117"/>
      <c r="PEW20" s="117"/>
      <c r="PEX20" s="117"/>
      <c r="PEY20" s="117"/>
      <c r="PEZ20" s="117"/>
      <c r="PFA20" s="117"/>
      <c r="PFB20" s="117"/>
      <c r="PFC20" s="117"/>
      <c r="PFD20" s="117"/>
      <c r="PFE20" s="117"/>
      <c r="PFF20" s="117"/>
      <c r="PFG20" s="117"/>
      <c r="PFH20" s="117"/>
      <c r="PFI20" s="117"/>
      <c r="PFJ20" s="117"/>
      <c r="PFK20" s="117"/>
      <c r="PFL20" s="117"/>
      <c r="PFM20" s="117"/>
      <c r="PFN20" s="117"/>
      <c r="PFO20" s="117"/>
      <c r="PFP20" s="117"/>
      <c r="PFQ20" s="117"/>
      <c r="PFR20" s="117"/>
      <c r="PFS20" s="117"/>
      <c r="PFT20" s="117"/>
      <c r="PFU20" s="117"/>
      <c r="PFV20" s="117"/>
      <c r="PFW20" s="117"/>
      <c r="PFX20" s="117"/>
      <c r="PFY20" s="117"/>
      <c r="PFZ20" s="117"/>
      <c r="PGA20" s="117"/>
      <c r="PGB20" s="117"/>
      <c r="PGC20" s="117"/>
      <c r="PGD20" s="117"/>
      <c r="PGE20" s="117"/>
      <c r="PGF20" s="117"/>
      <c r="PGG20" s="117"/>
      <c r="PGH20" s="117"/>
      <c r="PGI20" s="117"/>
      <c r="PGJ20" s="117"/>
      <c r="PGK20" s="117"/>
      <c r="PGL20" s="117"/>
      <c r="PGM20" s="117"/>
      <c r="PGN20" s="117"/>
      <c r="PGO20" s="117"/>
      <c r="PGP20" s="117"/>
      <c r="PGQ20" s="117"/>
      <c r="PGR20" s="117"/>
      <c r="PGS20" s="117"/>
      <c r="PGT20" s="117"/>
      <c r="PGU20" s="117"/>
      <c r="PGV20" s="117"/>
      <c r="PGW20" s="117"/>
      <c r="PGX20" s="117"/>
      <c r="PGY20" s="117"/>
      <c r="PGZ20" s="117"/>
      <c r="PHA20" s="117"/>
      <c r="PHB20" s="117"/>
      <c r="PHC20" s="117"/>
      <c r="PHD20" s="117"/>
      <c r="PHE20" s="117"/>
      <c r="PHF20" s="117"/>
      <c r="PHG20" s="117"/>
      <c r="PHH20" s="117"/>
      <c r="PHI20" s="117"/>
      <c r="PHJ20" s="117"/>
      <c r="PHK20" s="117"/>
      <c r="PHL20" s="117"/>
      <c r="PHM20" s="117"/>
      <c r="PHN20" s="117"/>
      <c r="PHO20" s="117"/>
      <c r="PHP20" s="117"/>
      <c r="PHQ20" s="117"/>
      <c r="PHR20" s="117"/>
      <c r="PHS20" s="117"/>
      <c r="PHT20" s="117"/>
      <c r="PHU20" s="117"/>
      <c r="PHV20" s="117"/>
      <c r="PHW20" s="117"/>
      <c r="PHX20" s="117"/>
      <c r="PHY20" s="117"/>
      <c r="PHZ20" s="117"/>
      <c r="PIA20" s="117"/>
      <c r="PIB20" s="117"/>
      <c r="PIC20" s="117"/>
      <c r="PID20" s="117"/>
      <c r="PIE20" s="117"/>
      <c r="PIF20" s="117"/>
      <c r="PIG20" s="117"/>
      <c r="PIH20" s="117"/>
      <c r="PII20" s="117"/>
      <c r="PIJ20" s="117"/>
      <c r="PIK20" s="117"/>
      <c r="PIL20" s="117"/>
      <c r="PIM20" s="117"/>
      <c r="PIN20" s="117"/>
      <c r="PIO20" s="117"/>
      <c r="PIP20" s="117"/>
      <c r="PIQ20" s="117"/>
      <c r="PIR20" s="117"/>
      <c r="PIS20" s="117"/>
      <c r="PIT20" s="117"/>
      <c r="PIU20" s="117"/>
      <c r="PIV20" s="117"/>
      <c r="PIW20" s="117"/>
      <c r="PIX20" s="117"/>
      <c r="PIY20" s="117"/>
      <c r="PIZ20" s="117"/>
      <c r="PJA20" s="117"/>
      <c r="PJB20" s="117"/>
      <c r="PJC20" s="117"/>
      <c r="PJD20" s="117"/>
      <c r="PJE20" s="117"/>
      <c r="PJF20" s="117"/>
      <c r="PJG20" s="117"/>
      <c r="PJH20" s="117"/>
      <c r="PJI20" s="117"/>
      <c r="PJJ20" s="117"/>
      <c r="PJK20" s="117"/>
      <c r="PJL20" s="117"/>
      <c r="PJM20" s="117"/>
      <c r="PJN20" s="117"/>
      <c r="PJO20" s="117"/>
      <c r="PJP20" s="117"/>
      <c r="PJQ20" s="117"/>
      <c r="PJR20" s="117"/>
      <c r="PJS20" s="117"/>
      <c r="PJT20" s="117"/>
      <c r="PJU20" s="117"/>
      <c r="PJV20" s="117"/>
      <c r="PJW20" s="117"/>
      <c r="PJX20" s="117"/>
      <c r="PJY20" s="117"/>
      <c r="PJZ20" s="117"/>
      <c r="PKA20" s="117"/>
      <c r="PKB20" s="117"/>
      <c r="PKC20" s="117"/>
      <c r="PKD20" s="117"/>
      <c r="PKE20" s="117"/>
      <c r="PKF20" s="117"/>
      <c r="PKG20" s="117"/>
      <c r="PKH20" s="117"/>
      <c r="PKI20" s="117"/>
      <c r="PKJ20" s="117"/>
      <c r="PKK20" s="117"/>
      <c r="PKL20" s="117"/>
      <c r="PKM20" s="117"/>
      <c r="PKN20" s="117"/>
      <c r="PKO20" s="117"/>
      <c r="PKP20" s="117"/>
      <c r="PKQ20" s="117"/>
      <c r="PKR20" s="117"/>
      <c r="PKS20" s="117"/>
      <c r="PKT20" s="117"/>
      <c r="PKU20" s="117"/>
      <c r="PKV20" s="117"/>
      <c r="PKW20" s="117"/>
      <c r="PKX20" s="117"/>
      <c r="PKY20" s="117"/>
      <c r="PKZ20" s="117"/>
      <c r="PLA20" s="117"/>
      <c r="PLB20" s="117"/>
      <c r="PLC20" s="117"/>
      <c r="PLD20" s="117"/>
      <c r="PLE20" s="117"/>
      <c r="PLF20" s="117"/>
      <c r="PLG20" s="117"/>
      <c r="PLH20" s="117"/>
      <c r="PLI20" s="117"/>
      <c r="PLJ20" s="117"/>
      <c r="PLK20" s="117"/>
      <c r="PLL20" s="117"/>
      <c r="PLM20" s="117"/>
      <c r="PLN20" s="117"/>
      <c r="PLO20" s="117"/>
      <c r="PLP20" s="117"/>
      <c r="PLQ20" s="117"/>
      <c r="PLR20" s="117"/>
      <c r="PLS20" s="117"/>
      <c r="PLT20" s="117"/>
      <c r="PLU20" s="117"/>
      <c r="PLV20" s="117"/>
      <c r="PLW20" s="117"/>
      <c r="PLX20" s="117"/>
      <c r="PLY20" s="117"/>
      <c r="PLZ20" s="117"/>
      <c r="PMA20" s="117"/>
      <c r="PMB20" s="117"/>
      <c r="PMC20" s="117"/>
      <c r="PMD20" s="117"/>
      <c r="PME20" s="117"/>
      <c r="PMF20" s="117"/>
      <c r="PMG20" s="117"/>
      <c r="PMH20" s="117"/>
      <c r="PMI20" s="117"/>
      <c r="PMJ20" s="117"/>
      <c r="PMK20" s="117"/>
      <c r="PML20" s="117"/>
      <c r="PMM20" s="117"/>
      <c r="PMN20" s="117"/>
      <c r="PMO20" s="117"/>
      <c r="PMP20" s="117"/>
      <c r="PMQ20" s="117"/>
      <c r="PMR20" s="117"/>
      <c r="PMS20" s="117"/>
      <c r="PMT20" s="117"/>
      <c r="PMU20" s="117"/>
      <c r="PMV20" s="117"/>
      <c r="PMW20" s="117"/>
      <c r="PMX20" s="117"/>
      <c r="PMY20" s="117"/>
      <c r="PMZ20" s="117"/>
      <c r="PNA20" s="117"/>
      <c r="PNB20" s="117"/>
      <c r="PNC20" s="117"/>
      <c r="PND20" s="117"/>
      <c r="PNE20" s="117"/>
      <c r="PNF20" s="117"/>
      <c r="PNG20" s="117"/>
      <c r="PNH20" s="117"/>
      <c r="PNI20" s="117"/>
      <c r="PNJ20" s="117"/>
      <c r="PNK20" s="117"/>
      <c r="PNL20" s="117"/>
      <c r="PNM20" s="117"/>
      <c r="PNN20" s="117"/>
      <c r="PNO20" s="117"/>
      <c r="PNP20" s="117"/>
      <c r="PNQ20" s="117"/>
      <c r="PNR20" s="117"/>
      <c r="PNS20" s="117"/>
      <c r="PNT20" s="117"/>
      <c r="PNU20" s="117"/>
      <c r="PNV20" s="117"/>
      <c r="PNW20" s="117"/>
      <c r="PNX20" s="117"/>
      <c r="PNY20" s="117"/>
      <c r="PNZ20" s="117"/>
      <c r="POA20" s="117"/>
      <c r="POB20" s="117"/>
      <c r="POC20" s="117"/>
      <c r="POD20" s="117"/>
      <c r="POE20" s="117"/>
      <c r="POF20" s="117"/>
      <c r="POG20" s="117"/>
      <c r="POH20" s="117"/>
      <c r="POI20" s="117"/>
      <c r="POJ20" s="117"/>
      <c r="POK20" s="117"/>
      <c r="POL20" s="117"/>
      <c r="POM20" s="117"/>
      <c r="PON20" s="117"/>
      <c r="POO20" s="117"/>
      <c r="POP20" s="117"/>
      <c r="POQ20" s="117"/>
      <c r="POR20" s="117"/>
      <c r="POS20" s="117"/>
      <c r="POT20" s="117"/>
      <c r="POU20" s="117"/>
      <c r="POV20" s="117"/>
      <c r="POW20" s="117"/>
      <c r="POX20" s="117"/>
      <c r="POY20" s="117"/>
      <c r="POZ20" s="117"/>
      <c r="PPA20" s="117"/>
      <c r="PPB20" s="117"/>
      <c r="PPC20" s="117"/>
      <c r="PPD20" s="117"/>
      <c r="PPE20" s="117"/>
      <c r="PPF20" s="117"/>
      <c r="PPG20" s="117"/>
      <c r="PPH20" s="117"/>
      <c r="PPI20" s="117"/>
      <c r="PPJ20" s="117"/>
      <c r="PPK20" s="117"/>
      <c r="PPL20" s="117"/>
      <c r="PPM20" s="117"/>
      <c r="PPN20" s="117"/>
      <c r="PPO20" s="117"/>
      <c r="PPP20" s="117"/>
      <c r="PPQ20" s="117"/>
      <c r="PPR20" s="117"/>
      <c r="PPS20" s="117"/>
      <c r="PPT20" s="117"/>
      <c r="PPU20" s="117"/>
      <c r="PPV20" s="117"/>
      <c r="PPW20" s="117"/>
      <c r="PPX20" s="117"/>
      <c r="PPY20" s="117"/>
      <c r="PPZ20" s="117"/>
      <c r="PQA20" s="117"/>
      <c r="PQB20" s="117"/>
      <c r="PQC20" s="117"/>
      <c r="PQD20" s="117"/>
      <c r="PQE20" s="117"/>
      <c r="PQF20" s="117"/>
      <c r="PQG20" s="117"/>
      <c r="PQH20" s="117"/>
      <c r="PQI20" s="117"/>
      <c r="PQJ20" s="117"/>
      <c r="PQK20" s="117"/>
      <c r="PQL20" s="117"/>
      <c r="PQM20" s="117"/>
      <c r="PQN20" s="117"/>
      <c r="PQO20" s="117"/>
      <c r="PQP20" s="117"/>
      <c r="PQQ20" s="117"/>
      <c r="PQR20" s="117"/>
      <c r="PQS20" s="117"/>
      <c r="PQT20" s="117"/>
      <c r="PQU20" s="117"/>
      <c r="PQV20" s="117"/>
      <c r="PQW20" s="117"/>
      <c r="PQX20" s="117"/>
      <c r="PQY20" s="117"/>
      <c r="PQZ20" s="117"/>
      <c r="PRA20" s="117"/>
      <c r="PRB20" s="117"/>
      <c r="PRC20" s="117"/>
      <c r="PRD20" s="117"/>
      <c r="PRE20" s="117"/>
      <c r="PRF20" s="117"/>
      <c r="PRG20" s="117"/>
      <c r="PRH20" s="117"/>
      <c r="PRI20" s="117"/>
      <c r="PRJ20" s="117"/>
      <c r="PRK20" s="117"/>
      <c r="PRL20" s="117"/>
      <c r="PRM20" s="117"/>
      <c r="PRN20" s="117"/>
      <c r="PRO20" s="117"/>
      <c r="PRP20" s="117"/>
      <c r="PRQ20" s="117"/>
      <c r="PRR20" s="117"/>
      <c r="PRS20" s="117"/>
      <c r="PRT20" s="117"/>
      <c r="PRU20" s="117"/>
      <c r="PRV20" s="117"/>
      <c r="PRW20" s="117"/>
      <c r="PRX20" s="117"/>
      <c r="PRY20" s="117"/>
      <c r="PRZ20" s="117"/>
      <c r="PSA20" s="117"/>
      <c r="PSB20" s="117"/>
      <c r="PSC20" s="117"/>
      <c r="PSD20" s="117"/>
      <c r="PSE20" s="117"/>
      <c r="PSF20" s="117"/>
      <c r="PSG20" s="117"/>
      <c r="PSH20" s="117"/>
      <c r="PSI20" s="117"/>
      <c r="PSJ20" s="117"/>
      <c r="PSK20" s="117"/>
      <c r="PSL20" s="117"/>
      <c r="PSM20" s="117"/>
      <c r="PSN20" s="117"/>
      <c r="PSO20" s="117"/>
      <c r="PSP20" s="117"/>
      <c r="PSQ20" s="117"/>
      <c r="PSR20" s="117"/>
      <c r="PSS20" s="117"/>
      <c r="PST20" s="117"/>
      <c r="PSU20" s="117"/>
      <c r="PSV20" s="117"/>
      <c r="PSW20" s="117"/>
      <c r="PSX20" s="117"/>
      <c r="PSY20" s="117"/>
      <c r="PSZ20" s="117"/>
      <c r="PTA20" s="117"/>
      <c r="PTB20" s="117"/>
      <c r="PTC20" s="117"/>
      <c r="PTD20" s="117"/>
      <c r="PTE20" s="117"/>
      <c r="PTF20" s="117"/>
      <c r="PTG20" s="117"/>
      <c r="PTH20" s="117"/>
      <c r="PTI20" s="117"/>
      <c r="PTJ20" s="117"/>
      <c r="PTK20" s="117"/>
      <c r="PTL20" s="117"/>
      <c r="PTM20" s="117"/>
      <c r="PTN20" s="117"/>
      <c r="PTO20" s="117"/>
      <c r="PTP20" s="117"/>
      <c r="PTQ20" s="117"/>
      <c r="PTR20" s="117"/>
      <c r="PTS20" s="117"/>
      <c r="PTT20" s="117"/>
      <c r="PTU20" s="117"/>
      <c r="PTV20" s="117"/>
      <c r="PTW20" s="117"/>
      <c r="PTX20" s="117"/>
      <c r="PTY20" s="117"/>
      <c r="PTZ20" s="117"/>
      <c r="PUA20" s="117"/>
      <c r="PUB20" s="117"/>
      <c r="PUC20" s="117"/>
      <c r="PUD20" s="117"/>
      <c r="PUE20" s="117"/>
      <c r="PUF20" s="117"/>
      <c r="PUG20" s="117"/>
      <c r="PUH20" s="117"/>
      <c r="PUI20" s="117"/>
      <c r="PUJ20" s="117"/>
      <c r="PUK20" s="117"/>
      <c r="PUL20" s="117"/>
      <c r="PUM20" s="117"/>
      <c r="PUN20" s="117"/>
      <c r="PUO20" s="117"/>
      <c r="PUP20" s="117"/>
      <c r="PUQ20" s="117"/>
      <c r="PUR20" s="117"/>
      <c r="PUS20" s="117"/>
      <c r="PUT20" s="117"/>
      <c r="PUU20" s="117"/>
      <c r="PUV20" s="117"/>
      <c r="PUW20" s="117"/>
      <c r="PUX20" s="117"/>
      <c r="PUY20" s="117"/>
      <c r="PUZ20" s="117"/>
      <c r="PVA20" s="117"/>
      <c r="PVB20" s="117"/>
      <c r="PVC20" s="117"/>
      <c r="PVD20" s="117"/>
      <c r="PVE20" s="117"/>
      <c r="PVF20" s="117"/>
      <c r="PVG20" s="117"/>
      <c r="PVH20" s="117"/>
      <c r="PVI20" s="117"/>
      <c r="PVJ20" s="117"/>
      <c r="PVK20" s="117"/>
      <c r="PVL20" s="117"/>
      <c r="PVM20" s="117"/>
      <c r="PVN20" s="117"/>
      <c r="PVO20" s="117"/>
      <c r="PVP20" s="117"/>
      <c r="PVQ20" s="117"/>
      <c r="PVR20" s="117"/>
      <c r="PVS20" s="117"/>
      <c r="PVT20" s="117"/>
      <c r="PVU20" s="117"/>
      <c r="PVV20" s="117"/>
      <c r="PVW20" s="117"/>
      <c r="PVX20" s="117"/>
      <c r="PVY20" s="117"/>
      <c r="PVZ20" s="117"/>
      <c r="PWA20" s="117"/>
      <c r="PWB20" s="117"/>
      <c r="PWC20" s="117"/>
      <c r="PWD20" s="117"/>
      <c r="PWE20" s="117"/>
      <c r="PWF20" s="117"/>
      <c r="PWG20" s="117"/>
      <c r="PWH20" s="117"/>
      <c r="PWI20" s="117"/>
      <c r="PWJ20" s="117"/>
      <c r="PWK20" s="117"/>
      <c r="PWL20" s="117"/>
      <c r="PWM20" s="117"/>
      <c r="PWN20" s="117"/>
      <c r="PWO20" s="117"/>
      <c r="PWP20" s="117"/>
      <c r="PWQ20" s="117"/>
      <c r="PWR20" s="117"/>
      <c r="PWS20" s="117"/>
      <c r="PWT20" s="117"/>
      <c r="PWU20" s="117"/>
      <c r="PWV20" s="117"/>
      <c r="PWW20" s="117"/>
      <c r="PWX20" s="117"/>
      <c r="PWY20" s="117"/>
      <c r="PWZ20" s="117"/>
      <c r="PXA20" s="117"/>
      <c r="PXB20" s="117"/>
      <c r="PXC20" s="117"/>
      <c r="PXD20" s="117"/>
      <c r="PXE20" s="117"/>
      <c r="PXF20" s="117"/>
      <c r="PXG20" s="117"/>
      <c r="PXH20" s="117"/>
      <c r="PXI20" s="117"/>
      <c r="PXJ20" s="117"/>
      <c r="PXK20" s="117"/>
      <c r="PXL20" s="117"/>
      <c r="PXM20" s="117"/>
      <c r="PXN20" s="117"/>
      <c r="PXO20" s="117"/>
      <c r="PXP20" s="117"/>
      <c r="PXQ20" s="117"/>
      <c r="PXR20" s="117"/>
      <c r="PXS20" s="117"/>
      <c r="PXT20" s="117"/>
      <c r="PXU20" s="117"/>
      <c r="PXV20" s="117"/>
      <c r="PXW20" s="117"/>
      <c r="PXX20" s="117"/>
      <c r="PXY20" s="117"/>
      <c r="PXZ20" s="117"/>
      <c r="PYA20" s="117"/>
      <c r="PYB20" s="117"/>
      <c r="PYC20" s="117"/>
      <c r="PYD20" s="117"/>
      <c r="PYE20" s="117"/>
      <c r="PYF20" s="117"/>
      <c r="PYG20" s="117"/>
      <c r="PYH20" s="117"/>
      <c r="PYI20" s="117"/>
      <c r="PYJ20" s="117"/>
      <c r="PYK20" s="117"/>
      <c r="PYL20" s="117"/>
      <c r="PYM20" s="117"/>
      <c r="PYN20" s="117"/>
      <c r="PYO20" s="117"/>
      <c r="PYP20" s="117"/>
      <c r="PYQ20" s="117"/>
      <c r="PYR20" s="117"/>
      <c r="PYS20" s="117"/>
      <c r="PYT20" s="117"/>
      <c r="PYU20" s="117"/>
      <c r="PYV20" s="117"/>
      <c r="PYW20" s="117"/>
      <c r="PYX20" s="117"/>
      <c r="PYY20" s="117"/>
      <c r="PYZ20" s="117"/>
      <c r="PZA20" s="117"/>
      <c r="PZB20" s="117"/>
      <c r="PZC20" s="117"/>
      <c r="PZD20" s="117"/>
      <c r="PZE20" s="117"/>
      <c r="PZF20" s="117"/>
      <c r="PZG20" s="117"/>
      <c r="PZH20" s="117"/>
      <c r="PZI20" s="117"/>
      <c r="PZJ20" s="117"/>
      <c r="PZK20" s="117"/>
      <c r="PZL20" s="117"/>
      <c r="PZM20" s="117"/>
      <c r="PZN20" s="117"/>
      <c r="PZO20" s="117"/>
      <c r="PZP20" s="117"/>
      <c r="PZQ20" s="117"/>
      <c r="PZR20" s="117"/>
      <c r="PZS20" s="117"/>
      <c r="PZT20" s="117"/>
      <c r="PZU20" s="117"/>
      <c r="PZV20" s="117"/>
      <c r="PZW20" s="117"/>
      <c r="PZX20" s="117"/>
      <c r="PZY20" s="117"/>
      <c r="PZZ20" s="117"/>
      <c r="QAA20" s="117"/>
      <c r="QAB20" s="117"/>
      <c r="QAC20" s="117"/>
      <c r="QAD20" s="117"/>
      <c r="QAE20" s="117"/>
      <c r="QAF20" s="117"/>
      <c r="QAG20" s="117"/>
      <c r="QAH20" s="117"/>
      <c r="QAI20" s="117"/>
      <c r="QAJ20" s="117"/>
      <c r="QAK20" s="117"/>
      <c r="QAL20" s="117"/>
      <c r="QAM20" s="117"/>
      <c r="QAN20" s="117"/>
      <c r="QAO20" s="117"/>
      <c r="QAP20" s="117"/>
      <c r="QAQ20" s="117"/>
      <c r="QAR20" s="117"/>
      <c r="QAS20" s="117"/>
      <c r="QAT20" s="117"/>
      <c r="QAU20" s="117"/>
      <c r="QAV20" s="117"/>
      <c r="QAW20" s="117"/>
      <c r="QAX20" s="117"/>
      <c r="QAY20" s="117"/>
      <c r="QAZ20" s="117"/>
      <c r="QBA20" s="117"/>
      <c r="QBB20" s="117"/>
      <c r="QBC20" s="117"/>
      <c r="QBD20" s="117"/>
      <c r="QBE20" s="117"/>
      <c r="QBF20" s="117"/>
      <c r="QBG20" s="117"/>
      <c r="QBH20" s="117"/>
      <c r="QBI20" s="117"/>
      <c r="QBJ20" s="117"/>
      <c r="QBK20" s="117"/>
      <c r="QBL20" s="117"/>
      <c r="QBM20" s="117"/>
      <c r="QBN20" s="117"/>
      <c r="QBO20" s="117"/>
      <c r="QBP20" s="117"/>
      <c r="QBQ20" s="117"/>
      <c r="QBR20" s="117"/>
      <c r="QBS20" s="117"/>
      <c r="QBT20" s="117"/>
      <c r="QBU20" s="117"/>
      <c r="QBV20" s="117"/>
      <c r="QBW20" s="117"/>
      <c r="QBX20" s="117"/>
      <c r="QBY20" s="117"/>
      <c r="QBZ20" s="117"/>
      <c r="QCA20" s="117"/>
      <c r="QCB20" s="117"/>
      <c r="QCC20" s="117"/>
      <c r="QCD20" s="117"/>
      <c r="QCE20" s="117"/>
      <c r="QCF20" s="117"/>
      <c r="QCG20" s="117"/>
      <c r="QCH20" s="117"/>
      <c r="QCI20" s="117"/>
      <c r="QCJ20" s="117"/>
      <c r="QCK20" s="117"/>
      <c r="QCL20" s="117"/>
      <c r="QCM20" s="117"/>
      <c r="QCN20" s="117"/>
      <c r="QCO20" s="117"/>
      <c r="QCP20" s="117"/>
      <c r="QCQ20" s="117"/>
      <c r="QCR20" s="117"/>
      <c r="QCS20" s="117"/>
      <c r="QCT20" s="117"/>
      <c r="QCU20" s="117"/>
      <c r="QCV20" s="117"/>
      <c r="QCW20" s="117"/>
      <c r="QCX20" s="117"/>
      <c r="QCY20" s="117"/>
      <c r="QCZ20" s="117"/>
      <c r="QDA20" s="117"/>
      <c r="QDB20" s="117"/>
      <c r="QDC20" s="117"/>
      <c r="QDD20" s="117"/>
      <c r="QDE20" s="117"/>
      <c r="QDF20" s="117"/>
      <c r="QDG20" s="117"/>
      <c r="QDH20" s="117"/>
      <c r="QDI20" s="117"/>
      <c r="QDJ20" s="117"/>
      <c r="QDK20" s="117"/>
      <c r="QDL20" s="117"/>
      <c r="QDM20" s="117"/>
      <c r="QDN20" s="117"/>
      <c r="QDO20" s="117"/>
      <c r="QDP20" s="117"/>
      <c r="QDQ20" s="117"/>
      <c r="QDR20" s="117"/>
      <c r="QDS20" s="117"/>
      <c r="QDT20" s="117"/>
      <c r="QDU20" s="117"/>
      <c r="QDV20" s="117"/>
      <c r="QDW20" s="117"/>
      <c r="QDX20" s="117"/>
      <c r="QDY20" s="117"/>
      <c r="QDZ20" s="117"/>
      <c r="QEA20" s="117"/>
      <c r="QEB20" s="117"/>
      <c r="QEC20" s="117"/>
      <c r="QED20" s="117"/>
      <c r="QEE20" s="117"/>
      <c r="QEF20" s="117"/>
      <c r="QEG20" s="117"/>
      <c r="QEH20" s="117"/>
      <c r="QEI20" s="117"/>
      <c r="QEJ20" s="117"/>
      <c r="QEK20" s="117"/>
      <c r="QEL20" s="117"/>
      <c r="QEM20" s="117"/>
      <c r="QEN20" s="117"/>
      <c r="QEO20" s="117"/>
      <c r="QEP20" s="117"/>
      <c r="QEQ20" s="117"/>
      <c r="QER20" s="117"/>
      <c r="QES20" s="117"/>
      <c r="QET20" s="117"/>
      <c r="QEU20" s="117"/>
      <c r="QEV20" s="117"/>
      <c r="QEW20" s="117"/>
      <c r="QEX20" s="117"/>
      <c r="QEY20" s="117"/>
      <c r="QEZ20" s="117"/>
      <c r="QFA20" s="117"/>
      <c r="QFB20" s="117"/>
      <c r="QFC20" s="117"/>
      <c r="QFD20" s="117"/>
      <c r="QFE20" s="117"/>
      <c r="QFF20" s="117"/>
      <c r="QFG20" s="117"/>
      <c r="QFH20" s="117"/>
      <c r="QFI20" s="117"/>
      <c r="QFJ20" s="117"/>
      <c r="QFK20" s="117"/>
      <c r="QFL20" s="117"/>
      <c r="QFM20" s="117"/>
      <c r="QFN20" s="117"/>
      <c r="QFO20" s="117"/>
      <c r="QFP20" s="117"/>
      <c r="QFQ20" s="117"/>
      <c r="QFR20" s="117"/>
      <c r="QFS20" s="117"/>
      <c r="QFT20" s="117"/>
      <c r="QFU20" s="117"/>
      <c r="QFV20" s="117"/>
      <c r="QFW20" s="117"/>
      <c r="QFX20" s="117"/>
      <c r="QFY20" s="117"/>
      <c r="QFZ20" s="117"/>
      <c r="QGA20" s="117"/>
      <c r="QGB20" s="117"/>
      <c r="QGC20" s="117"/>
      <c r="QGD20" s="117"/>
      <c r="QGE20" s="117"/>
      <c r="QGF20" s="117"/>
      <c r="QGG20" s="117"/>
      <c r="QGH20" s="117"/>
      <c r="QGI20" s="117"/>
      <c r="QGJ20" s="117"/>
      <c r="QGK20" s="117"/>
      <c r="QGL20" s="117"/>
      <c r="QGM20" s="117"/>
      <c r="QGN20" s="117"/>
      <c r="QGO20" s="117"/>
      <c r="QGP20" s="117"/>
      <c r="QGQ20" s="117"/>
      <c r="QGR20" s="117"/>
      <c r="QGS20" s="117"/>
      <c r="QGT20" s="117"/>
      <c r="QGU20" s="117"/>
      <c r="QGV20" s="117"/>
      <c r="QGW20" s="117"/>
      <c r="QGX20" s="117"/>
      <c r="QGY20" s="117"/>
      <c r="QGZ20" s="117"/>
      <c r="QHA20" s="117"/>
      <c r="QHB20" s="117"/>
      <c r="QHC20" s="117"/>
      <c r="QHD20" s="117"/>
      <c r="QHE20" s="117"/>
      <c r="QHF20" s="117"/>
      <c r="QHG20" s="117"/>
      <c r="QHH20" s="117"/>
      <c r="QHI20" s="117"/>
      <c r="QHJ20" s="117"/>
      <c r="QHK20" s="117"/>
      <c r="QHL20" s="117"/>
      <c r="QHM20" s="117"/>
      <c r="QHN20" s="117"/>
      <c r="QHO20" s="117"/>
      <c r="QHP20" s="117"/>
      <c r="QHQ20" s="117"/>
      <c r="QHR20" s="117"/>
      <c r="QHS20" s="117"/>
      <c r="QHT20" s="117"/>
      <c r="QHU20" s="117"/>
      <c r="QHV20" s="117"/>
      <c r="QHW20" s="117"/>
      <c r="QHX20" s="117"/>
      <c r="QHY20" s="117"/>
      <c r="QHZ20" s="117"/>
      <c r="QIA20" s="117"/>
      <c r="QIB20" s="117"/>
      <c r="QIC20" s="117"/>
      <c r="QID20" s="117"/>
      <c r="QIE20" s="117"/>
      <c r="QIF20" s="117"/>
      <c r="QIG20" s="117"/>
      <c r="QIH20" s="117"/>
      <c r="QII20" s="117"/>
      <c r="QIJ20" s="117"/>
      <c r="QIK20" s="117"/>
      <c r="QIL20" s="117"/>
      <c r="QIM20" s="117"/>
      <c r="QIN20" s="117"/>
      <c r="QIO20" s="117"/>
      <c r="QIP20" s="117"/>
      <c r="QIQ20" s="117"/>
      <c r="QIR20" s="117"/>
      <c r="QIS20" s="117"/>
      <c r="QIT20" s="117"/>
      <c r="QIU20" s="117"/>
      <c r="QIV20" s="117"/>
      <c r="QIW20" s="117"/>
      <c r="QIX20" s="117"/>
      <c r="QIY20" s="117"/>
      <c r="QIZ20" s="117"/>
      <c r="QJA20" s="117"/>
      <c r="QJB20" s="117"/>
      <c r="QJC20" s="117"/>
      <c r="QJD20" s="117"/>
      <c r="QJE20" s="117"/>
      <c r="QJF20" s="117"/>
      <c r="QJG20" s="117"/>
      <c r="QJH20" s="117"/>
      <c r="QJI20" s="117"/>
      <c r="QJJ20" s="117"/>
      <c r="QJK20" s="117"/>
      <c r="QJL20" s="117"/>
      <c r="QJM20" s="117"/>
      <c r="QJN20" s="117"/>
      <c r="QJO20" s="117"/>
      <c r="QJP20" s="117"/>
      <c r="QJQ20" s="117"/>
      <c r="QJR20" s="117"/>
      <c r="QJS20" s="117"/>
      <c r="QJT20" s="117"/>
      <c r="QJU20" s="117"/>
      <c r="QJV20" s="117"/>
      <c r="QJW20" s="117"/>
      <c r="QJX20" s="117"/>
      <c r="QJY20" s="117"/>
      <c r="QJZ20" s="117"/>
      <c r="QKA20" s="117"/>
      <c r="QKB20" s="117"/>
      <c r="QKC20" s="117"/>
      <c r="QKD20" s="117"/>
      <c r="QKE20" s="117"/>
      <c r="QKF20" s="117"/>
      <c r="QKG20" s="117"/>
      <c r="QKH20" s="117"/>
      <c r="QKI20" s="117"/>
      <c r="QKJ20" s="117"/>
      <c r="QKK20" s="117"/>
      <c r="QKL20" s="117"/>
      <c r="QKM20" s="117"/>
      <c r="QKN20" s="117"/>
      <c r="QKO20" s="117"/>
      <c r="QKP20" s="117"/>
      <c r="QKQ20" s="117"/>
      <c r="QKR20" s="117"/>
      <c r="QKS20" s="117"/>
      <c r="QKT20" s="117"/>
      <c r="QKU20" s="117"/>
      <c r="QKV20" s="117"/>
      <c r="QKW20" s="117"/>
      <c r="QKX20" s="117"/>
      <c r="QKY20" s="117"/>
      <c r="QKZ20" s="117"/>
      <c r="QLA20" s="117"/>
      <c r="QLB20" s="117"/>
      <c r="QLC20" s="117"/>
      <c r="QLD20" s="117"/>
      <c r="QLE20" s="117"/>
      <c r="QLF20" s="117"/>
      <c r="QLG20" s="117"/>
      <c r="QLH20" s="117"/>
      <c r="QLI20" s="117"/>
      <c r="QLJ20" s="117"/>
      <c r="QLK20" s="117"/>
      <c r="QLL20" s="117"/>
      <c r="QLM20" s="117"/>
      <c r="QLN20" s="117"/>
      <c r="QLO20" s="117"/>
      <c r="QLP20" s="117"/>
      <c r="QLQ20" s="117"/>
      <c r="QLR20" s="117"/>
      <c r="QLS20" s="117"/>
      <c r="QLT20" s="117"/>
      <c r="QLU20" s="117"/>
      <c r="QLV20" s="117"/>
      <c r="QLW20" s="117"/>
      <c r="QLX20" s="117"/>
      <c r="QLY20" s="117"/>
      <c r="QLZ20" s="117"/>
      <c r="QMA20" s="117"/>
      <c r="QMB20" s="117"/>
      <c r="QMC20" s="117"/>
      <c r="QMD20" s="117"/>
      <c r="QME20" s="117"/>
      <c r="QMF20" s="117"/>
      <c r="QMG20" s="117"/>
      <c r="QMH20" s="117"/>
      <c r="QMI20" s="117"/>
      <c r="QMJ20" s="117"/>
      <c r="QMK20" s="117"/>
      <c r="QML20" s="117"/>
      <c r="QMM20" s="117"/>
      <c r="QMN20" s="117"/>
      <c r="QMO20" s="117"/>
      <c r="QMP20" s="117"/>
      <c r="QMQ20" s="117"/>
      <c r="QMR20" s="117"/>
      <c r="QMS20" s="117"/>
      <c r="QMT20" s="117"/>
      <c r="QMU20" s="117"/>
      <c r="QMV20" s="117"/>
      <c r="QMW20" s="117"/>
      <c r="QMX20" s="117"/>
      <c r="QMY20" s="117"/>
      <c r="QMZ20" s="117"/>
      <c r="QNA20" s="117"/>
      <c r="QNB20" s="117"/>
      <c r="QNC20" s="117"/>
      <c r="QND20" s="117"/>
      <c r="QNE20" s="117"/>
      <c r="QNF20" s="117"/>
      <c r="QNG20" s="117"/>
      <c r="QNH20" s="117"/>
      <c r="QNI20" s="117"/>
      <c r="QNJ20" s="117"/>
      <c r="QNK20" s="117"/>
      <c r="QNL20" s="117"/>
      <c r="QNM20" s="117"/>
      <c r="QNN20" s="117"/>
      <c r="QNO20" s="117"/>
      <c r="QNP20" s="117"/>
      <c r="QNQ20" s="117"/>
      <c r="QNR20" s="117"/>
      <c r="QNS20" s="117"/>
      <c r="QNT20" s="117"/>
      <c r="QNU20" s="117"/>
      <c r="QNV20" s="117"/>
      <c r="QNW20" s="117"/>
      <c r="QNX20" s="117"/>
      <c r="QNY20" s="117"/>
      <c r="QNZ20" s="117"/>
      <c r="QOA20" s="117"/>
      <c r="QOB20" s="117"/>
      <c r="QOC20" s="117"/>
      <c r="QOD20" s="117"/>
      <c r="QOE20" s="117"/>
      <c r="QOF20" s="117"/>
      <c r="QOG20" s="117"/>
      <c r="QOH20" s="117"/>
      <c r="QOI20" s="117"/>
      <c r="QOJ20" s="117"/>
      <c r="QOK20" s="117"/>
      <c r="QOL20" s="117"/>
      <c r="QOM20" s="117"/>
      <c r="QON20" s="117"/>
      <c r="QOO20" s="117"/>
      <c r="QOP20" s="117"/>
      <c r="QOQ20" s="117"/>
      <c r="QOR20" s="117"/>
      <c r="QOS20" s="117"/>
      <c r="QOT20" s="117"/>
      <c r="QOU20" s="117"/>
      <c r="QOV20" s="117"/>
      <c r="QOW20" s="117"/>
      <c r="QOX20" s="117"/>
      <c r="QOY20" s="117"/>
      <c r="QOZ20" s="117"/>
      <c r="QPA20" s="117"/>
      <c r="QPB20" s="117"/>
      <c r="QPC20" s="117"/>
      <c r="QPD20" s="117"/>
      <c r="QPE20" s="117"/>
      <c r="QPF20" s="117"/>
      <c r="QPG20" s="117"/>
      <c r="QPH20" s="117"/>
      <c r="QPI20" s="117"/>
      <c r="QPJ20" s="117"/>
      <c r="QPK20" s="117"/>
      <c r="QPL20" s="117"/>
      <c r="QPM20" s="117"/>
      <c r="QPN20" s="117"/>
      <c r="QPO20" s="117"/>
      <c r="QPP20" s="117"/>
      <c r="QPQ20" s="117"/>
      <c r="QPR20" s="117"/>
      <c r="QPS20" s="117"/>
      <c r="QPT20" s="117"/>
      <c r="QPU20" s="117"/>
      <c r="QPV20" s="117"/>
      <c r="QPW20" s="117"/>
      <c r="QPX20" s="117"/>
      <c r="QPY20" s="117"/>
      <c r="QPZ20" s="117"/>
      <c r="QQA20" s="117"/>
      <c r="QQB20" s="117"/>
      <c r="QQC20" s="117"/>
      <c r="QQD20" s="117"/>
      <c r="QQE20" s="117"/>
      <c r="QQF20" s="117"/>
      <c r="QQG20" s="117"/>
      <c r="QQH20" s="117"/>
      <c r="QQI20" s="117"/>
      <c r="QQJ20" s="117"/>
      <c r="QQK20" s="117"/>
      <c r="QQL20" s="117"/>
      <c r="QQM20" s="117"/>
      <c r="QQN20" s="117"/>
      <c r="QQO20" s="117"/>
      <c r="QQP20" s="117"/>
      <c r="QQQ20" s="117"/>
      <c r="QQR20" s="117"/>
      <c r="QQS20" s="117"/>
      <c r="QQT20" s="117"/>
      <c r="QQU20" s="117"/>
      <c r="QQV20" s="117"/>
      <c r="QQW20" s="117"/>
      <c r="QQX20" s="117"/>
      <c r="QQY20" s="117"/>
      <c r="QQZ20" s="117"/>
      <c r="QRA20" s="117"/>
      <c r="QRB20" s="117"/>
      <c r="QRC20" s="117"/>
      <c r="QRD20" s="117"/>
      <c r="QRE20" s="117"/>
      <c r="QRF20" s="117"/>
      <c r="QRG20" s="117"/>
      <c r="QRH20" s="117"/>
      <c r="QRI20" s="117"/>
      <c r="QRJ20" s="117"/>
      <c r="QRK20" s="117"/>
      <c r="QRL20" s="117"/>
      <c r="QRM20" s="117"/>
      <c r="QRN20" s="117"/>
      <c r="QRO20" s="117"/>
      <c r="QRP20" s="117"/>
      <c r="QRQ20" s="117"/>
      <c r="QRR20" s="117"/>
      <c r="QRS20" s="117"/>
      <c r="QRT20" s="117"/>
      <c r="QRU20" s="117"/>
      <c r="QRV20" s="117"/>
      <c r="QRW20" s="117"/>
      <c r="QRX20" s="117"/>
      <c r="QRY20" s="117"/>
      <c r="QRZ20" s="117"/>
      <c r="QSA20" s="117"/>
      <c r="QSB20" s="117"/>
      <c r="QSC20" s="117"/>
      <c r="QSD20" s="117"/>
      <c r="QSE20" s="117"/>
      <c r="QSF20" s="117"/>
      <c r="QSG20" s="117"/>
      <c r="QSH20" s="117"/>
      <c r="QSI20" s="117"/>
      <c r="QSJ20" s="117"/>
      <c r="QSK20" s="117"/>
      <c r="QSL20" s="117"/>
      <c r="QSM20" s="117"/>
      <c r="QSN20" s="117"/>
      <c r="QSO20" s="117"/>
      <c r="QSP20" s="117"/>
      <c r="QSQ20" s="117"/>
      <c r="QSR20" s="117"/>
      <c r="QSS20" s="117"/>
      <c r="QST20" s="117"/>
      <c r="QSU20" s="117"/>
      <c r="QSV20" s="117"/>
      <c r="QSW20" s="117"/>
      <c r="QSX20" s="117"/>
      <c r="QSY20" s="117"/>
      <c r="QSZ20" s="117"/>
      <c r="QTA20" s="117"/>
      <c r="QTB20" s="117"/>
      <c r="QTC20" s="117"/>
      <c r="QTD20" s="117"/>
      <c r="QTE20" s="117"/>
      <c r="QTF20" s="117"/>
      <c r="QTG20" s="117"/>
      <c r="QTH20" s="117"/>
      <c r="QTI20" s="117"/>
      <c r="QTJ20" s="117"/>
      <c r="QTK20" s="117"/>
      <c r="QTL20" s="117"/>
      <c r="QTM20" s="117"/>
      <c r="QTN20" s="117"/>
      <c r="QTO20" s="117"/>
      <c r="QTP20" s="117"/>
      <c r="QTQ20" s="117"/>
      <c r="QTR20" s="117"/>
      <c r="QTS20" s="117"/>
      <c r="QTT20" s="117"/>
      <c r="QTU20" s="117"/>
      <c r="QTV20" s="117"/>
      <c r="QTW20" s="117"/>
      <c r="QTX20" s="117"/>
      <c r="QTY20" s="117"/>
      <c r="QTZ20" s="117"/>
      <c r="QUA20" s="117"/>
      <c r="QUB20" s="117"/>
      <c r="QUC20" s="117"/>
      <c r="QUD20" s="117"/>
      <c r="QUE20" s="117"/>
      <c r="QUF20" s="117"/>
      <c r="QUG20" s="117"/>
      <c r="QUH20" s="117"/>
      <c r="QUI20" s="117"/>
      <c r="QUJ20" s="117"/>
      <c r="QUK20" s="117"/>
      <c r="QUL20" s="117"/>
      <c r="QUM20" s="117"/>
      <c r="QUN20" s="117"/>
      <c r="QUO20" s="117"/>
      <c r="QUP20" s="117"/>
      <c r="QUQ20" s="117"/>
      <c r="QUR20" s="117"/>
      <c r="QUS20" s="117"/>
      <c r="QUT20" s="117"/>
      <c r="QUU20" s="117"/>
      <c r="QUV20" s="117"/>
      <c r="QUW20" s="117"/>
      <c r="QUX20" s="117"/>
      <c r="QUY20" s="117"/>
      <c r="QUZ20" s="117"/>
      <c r="QVA20" s="117"/>
      <c r="QVB20" s="117"/>
      <c r="QVC20" s="117"/>
      <c r="QVD20" s="117"/>
      <c r="QVE20" s="117"/>
      <c r="QVF20" s="117"/>
      <c r="QVG20" s="117"/>
      <c r="QVH20" s="117"/>
      <c r="QVI20" s="117"/>
      <c r="QVJ20" s="117"/>
      <c r="QVK20" s="117"/>
      <c r="QVL20" s="117"/>
      <c r="QVM20" s="117"/>
      <c r="QVN20" s="117"/>
      <c r="QVO20" s="117"/>
      <c r="QVP20" s="117"/>
      <c r="QVQ20" s="117"/>
      <c r="QVR20" s="117"/>
      <c r="QVS20" s="117"/>
      <c r="QVT20" s="117"/>
      <c r="QVU20" s="117"/>
      <c r="QVV20" s="117"/>
      <c r="QVW20" s="117"/>
      <c r="QVX20" s="117"/>
      <c r="QVY20" s="117"/>
      <c r="QVZ20" s="117"/>
      <c r="QWA20" s="117"/>
      <c r="QWB20" s="117"/>
      <c r="QWC20" s="117"/>
      <c r="QWD20" s="117"/>
      <c r="QWE20" s="117"/>
      <c r="QWF20" s="117"/>
      <c r="QWG20" s="117"/>
      <c r="QWH20" s="117"/>
      <c r="QWI20" s="117"/>
      <c r="QWJ20" s="117"/>
      <c r="QWK20" s="117"/>
      <c r="QWL20" s="117"/>
      <c r="QWM20" s="117"/>
      <c r="QWN20" s="117"/>
      <c r="QWO20" s="117"/>
      <c r="QWP20" s="117"/>
      <c r="QWQ20" s="117"/>
      <c r="QWR20" s="117"/>
      <c r="QWS20" s="117"/>
      <c r="QWT20" s="117"/>
      <c r="QWU20" s="117"/>
      <c r="QWV20" s="117"/>
      <c r="QWW20" s="117"/>
      <c r="QWX20" s="117"/>
      <c r="QWY20" s="117"/>
      <c r="QWZ20" s="117"/>
      <c r="QXA20" s="117"/>
      <c r="QXB20" s="117"/>
      <c r="QXC20" s="117"/>
      <c r="QXD20" s="117"/>
      <c r="QXE20" s="117"/>
      <c r="QXF20" s="117"/>
      <c r="QXG20" s="117"/>
      <c r="QXH20" s="117"/>
      <c r="QXI20" s="117"/>
      <c r="QXJ20" s="117"/>
      <c r="QXK20" s="117"/>
      <c r="QXL20" s="117"/>
      <c r="QXM20" s="117"/>
      <c r="QXN20" s="117"/>
      <c r="QXO20" s="117"/>
      <c r="QXP20" s="117"/>
      <c r="QXQ20" s="117"/>
      <c r="QXR20" s="117"/>
      <c r="QXS20" s="117"/>
      <c r="QXT20" s="117"/>
      <c r="QXU20" s="117"/>
      <c r="QXV20" s="117"/>
      <c r="QXW20" s="117"/>
      <c r="QXX20" s="117"/>
      <c r="QXY20" s="117"/>
      <c r="QXZ20" s="117"/>
      <c r="QYA20" s="117"/>
      <c r="QYB20" s="117"/>
      <c r="QYC20" s="117"/>
      <c r="QYD20" s="117"/>
      <c r="QYE20" s="117"/>
      <c r="QYF20" s="117"/>
      <c r="QYG20" s="117"/>
      <c r="QYH20" s="117"/>
      <c r="QYI20" s="117"/>
      <c r="QYJ20" s="117"/>
      <c r="QYK20" s="117"/>
      <c r="QYL20" s="117"/>
      <c r="QYM20" s="117"/>
      <c r="QYN20" s="117"/>
      <c r="QYO20" s="117"/>
      <c r="QYP20" s="117"/>
      <c r="QYQ20" s="117"/>
      <c r="QYR20" s="117"/>
      <c r="QYS20" s="117"/>
      <c r="QYT20" s="117"/>
      <c r="QYU20" s="117"/>
      <c r="QYV20" s="117"/>
      <c r="QYW20" s="117"/>
      <c r="QYX20" s="117"/>
      <c r="QYY20" s="117"/>
      <c r="QYZ20" s="117"/>
      <c r="QZA20" s="117"/>
      <c r="QZB20" s="117"/>
      <c r="QZC20" s="117"/>
      <c r="QZD20" s="117"/>
      <c r="QZE20" s="117"/>
      <c r="QZF20" s="117"/>
      <c r="QZG20" s="117"/>
      <c r="QZH20" s="117"/>
      <c r="QZI20" s="117"/>
      <c r="QZJ20" s="117"/>
      <c r="QZK20" s="117"/>
      <c r="QZL20" s="117"/>
      <c r="QZM20" s="117"/>
      <c r="QZN20" s="117"/>
      <c r="QZO20" s="117"/>
      <c r="QZP20" s="117"/>
      <c r="QZQ20" s="117"/>
      <c r="QZR20" s="117"/>
      <c r="QZS20" s="117"/>
      <c r="QZT20" s="117"/>
      <c r="QZU20" s="117"/>
      <c r="QZV20" s="117"/>
      <c r="QZW20" s="117"/>
      <c r="QZX20" s="117"/>
      <c r="QZY20" s="117"/>
      <c r="QZZ20" s="117"/>
      <c r="RAA20" s="117"/>
      <c r="RAB20" s="117"/>
      <c r="RAC20" s="117"/>
      <c r="RAD20" s="117"/>
      <c r="RAE20" s="117"/>
      <c r="RAF20" s="117"/>
      <c r="RAG20" s="117"/>
      <c r="RAH20" s="117"/>
      <c r="RAI20" s="117"/>
      <c r="RAJ20" s="117"/>
      <c r="RAK20" s="117"/>
      <c r="RAL20" s="117"/>
      <c r="RAM20" s="117"/>
      <c r="RAN20" s="117"/>
      <c r="RAO20" s="117"/>
      <c r="RAP20" s="117"/>
      <c r="RAQ20" s="117"/>
      <c r="RAR20" s="117"/>
      <c r="RAS20" s="117"/>
      <c r="RAT20" s="117"/>
      <c r="RAU20" s="117"/>
      <c r="RAV20" s="117"/>
      <c r="RAW20" s="117"/>
      <c r="RAX20" s="117"/>
      <c r="RAY20" s="117"/>
      <c r="RAZ20" s="117"/>
      <c r="RBA20" s="117"/>
      <c r="RBB20" s="117"/>
      <c r="RBC20" s="117"/>
      <c r="RBD20" s="117"/>
      <c r="RBE20" s="117"/>
      <c r="RBF20" s="117"/>
      <c r="RBG20" s="117"/>
      <c r="RBH20" s="117"/>
      <c r="RBI20" s="117"/>
      <c r="RBJ20" s="117"/>
      <c r="RBK20" s="117"/>
      <c r="RBL20" s="117"/>
      <c r="RBM20" s="117"/>
      <c r="RBN20" s="117"/>
      <c r="RBO20" s="117"/>
      <c r="RBP20" s="117"/>
      <c r="RBQ20" s="117"/>
      <c r="RBR20" s="117"/>
      <c r="RBS20" s="117"/>
      <c r="RBT20" s="117"/>
      <c r="RBU20" s="117"/>
      <c r="RBV20" s="117"/>
      <c r="RBW20" s="117"/>
      <c r="RBX20" s="117"/>
      <c r="RBY20" s="117"/>
      <c r="RBZ20" s="117"/>
      <c r="RCA20" s="117"/>
      <c r="RCB20" s="117"/>
      <c r="RCC20" s="117"/>
      <c r="RCD20" s="117"/>
      <c r="RCE20" s="117"/>
      <c r="RCF20" s="117"/>
      <c r="RCG20" s="117"/>
      <c r="RCH20" s="117"/>
      <c r="RCI20" s="117"/>
      <c r="RCJ20" s="117"/>
      <c r="RCK20" s="117"/>
      <c r="RCL20" s="117"/>
      <c r="RCM20" s="117"/>
      <c r="RCN20" s="117"/>
      <c r="RCO20" s="117"/>
      <c r="RCP20" s="117"/>
      <c r="RCQ20" s="117"/>
      <c r="RCR20" s="117"/>
      <c r="RCS20" s="117"/>
      <c r="RCT20" s="117"/>
      <c r="RCU20" s="117"/>
      <c r="RCV20" s="117"/>
      <c r="RCW20" s="117"/>
      <c r="RCX20" s="117"/>
      <c r="RCY20" s="117"/>
      <c r="RCZ20" s="117"/>
      <c r="RDA20" s="117"/>
      <c r="RDB20" s="117"/>
      <c r="RDC20" s="117"/>
      <c r="RDD20" s="117"/>
      <c r="RDE20" s="117"/>
      <c r="RDF20" s="117"/>
      <c r="RDG20" s="117"/>
      <c r="RDH20" s="117"/>
      <c r="RDI20" s="117"/>
      <c r="RDJ20" s="117"/>
      <c r="RDK20" s="117"/>
      <c r="RDL20" s="117"/>
      <c r="RDM20" s="117"/>
      <c r="RDN20" s="117"/>
      <c r="RDO20" s="117"/>
      <c r="RDP20" s="117"/>
      <c r="RDQ20" s="117"/>
      <c r="RDR20" s="117"/>
      <c r="RDS20" s="117"/>
      <c r="RDT20" s="117"/>
      <c r="RDU20" s="117"/>
      <c r="RDV20" s="117"/>
      <c r="RDW20" s="117"/>
      <c r="RDX20" s="117"/>
      <c r="RDY20" s="117"/>
      <c r="RDZ20" s="117"/>
      <c r="REA20" s="117"/>
      <c r="REB20" s="117"/>
      <c r="REC20" s="117"/>
      <c r="RED20" s="117"/>
      <c r="REE20" s="117"/>
      <c r="REF20" s="117"/>
      <c r="REG20" s="117"/>
      <c r="REH20" s="117"/>
      <c r="REI20" s="117"/>
      <c r="REJ20" s="117"/>
      <c r="REK20" s="117"/>
      <c r="REL20" s="117"/>
      <c r="REM20" s="117"/>
      <c r="REN20" s="117"/>
      <c r="REO20" s="117"/>
      <c r="REP20" s="117"/>
      <c r="REQ20" s="117"/>
      <c r="RER20" s="117"/>
      <c r="RES20" s="117"/>
      <c r="RET20" s="117"/>
      <c r="REU20" s="117"/>
      <c r="REV20" s="117"/>
      <c r="REW20" s="117"/>
      <c r="REX20" s="117"/>
      <c r="REY20" s="117"/>
      <c r="REZ20" s="117"/>
      <c r="RFA20" s="117"/>
      <c r="RFB20" s="117"/>
      <c r="RFC20" s="117"/>
      <c r="RFD20" s="117"/>
      <c r="RFE20" s="117"/>
      <c r="RFF20" s="117"/>
      <c r="RFG20" s="117"/>
      <c r="RFH20" s="117"/>
      <c r="RFI20" s="117"/>
      <c r="RFJ20" s="117"/>
      <c r="RFK20" s="117"/>
      <c r="RFL20" s="117"/>
      <c r="RFM20" s="117"/>
      <c r="RFN20" s="117"/>
      <c r="RFO20" s="117"/>
      <c r="RFP20" s="117"/>
      <c r="RFQ20" s="117"/>
      <c r="RFR20" s="117"/>
      <c r="RFS20" s="117"/>
      <c r="RFT20" s="117"/>
      <c r="RFU20" s="117"/>
      <c r="RFV20" s="117"/>
      <c r="RFW20" s="117"/>
      <c r="RFX20" s="117"/>
      <c r="RFY20" s="117"/>
      <c r="RFZ20" s="117"/>
      <c r="RGA20" s="117"/>
      <c r="RGB20" s="117"/>
      <c r="RGC20" s="117"/>
      <c r="RGD20" s="117"/>
      <c r="RGE20" s="117"/>
      <c r="RGF20" s="117"/>
      <c r="RGG20" s="117"/>
      <c r="RGH20" s="117"/>
      <c r="RGI20" s="117"/>
      <c r="RGJ20" s="117"/>
      <c r="RGK20" s="117"/>
      <c r="RGL20" s="117"/>
      <c r="RGM20" s="117"/>
      <c r="RGN20" s="117"/>
      <c r="RGO20" s="117"/>
      <c r="RGP20" s="117"/>
      <c r="RGQ20" s="117"/>
      <c r="RGR20" s="117"/>
      <c r="RGS20" s="117"/>
      <c r="RGT20" s="117"/>
      <c r="RGU20" s="117"/>
      <c r="RGV20" s="117"/>
      <c r="RGW20" s="117"/>
      <c r="RGX20" s="117"/>
      <c r="RGY20" s="117"/>
      <c r="RGZ20" s="117"/>
      <c r="RHA20" s="117"/>
      <c r="RHB20" s="117"/>
      <c r="RHC20" s="117"/>
      <c r="RHD20" s="117"/>
      <c r="RHE20" s="117"/>
      <c r="RHF20" s="117"/>
      <c r="RHG20" s="117"/>
      <c r="RHH20" s="117"/>
      <c r="RHI20" s="117"/>
      <c r="RHJ20" s="117"/>
      <c r="RHK20" s="117"/>
      <c r="RHL20" s="117"/>
      <c r="RHM20" s="117"/>
      <c r="RHN20" s="117"/>
      <c r="RHO20" s="117"/>
      <c r="RHP20" s="117"/>
      <c r="RHQ20" s="117"/>
      <c r="RHR20" s="117"/>
      <c r="RHS20" s="117"/>
      <c r="RHT20" s="117"/>
      <c r="RHU20" s="117"/>
      <c r="RHV20" s="117"/>
      <c r="RHW20" s="117"/>
      <c r="RHX20" s="117"/>
      <c r="RHY20" s="117"/>
      <c r="RHZ20" s="117"/>
      <c r="RIA20" s="117"/>
      <c r="RIB20" s="117"/>
      <c r="RIC20" s="117"/>
      <c r="RID20" s="117"/>
      <c r="RIE20" s="117"/>
      <c r="RIF20" s="117"/>
      <c r="RIG20" s="117"/>
      <c r="RIH20" s="117"/>
      <c r="RII20" s="117"/>
      <c r="RIJ20" s="117"/>
      <c r="RIK20" s="117"/>
      <c r="RIL20" s="117"/>
      <c r="RIM20" s="117"/>
      <c r="RIN20" s="117"/>
      <c r="RIO20" s="117"/>
      <c r="RIP20" s="117"/>
      <c r="RIQ20" s="117"/>
      <c r="RIR20" s="117"/>
      <c r="RIS20" s="117"/>
      <c r="RIT20" s="117"/>
      <c r="RIU20" s="117"/>
      <c r="RIV20" s="117"/>
      <c r="RIW20" s="117"/>
      <c r="RIX20" s="117"/>
      <c r="RIY20" s="117"/>
      <c r="RIZ20" s="117"/>
      <c r="RJA20" s="117"/>
      <c r="RJB20" s="117"/>
      <c r="RJC20" s="117"/>
      <c r="RJD20" s="117"/>
      <c r="RJE20" s="117"/>
      <c r="RJF20" s="117"/>
      <c r="RJG20" s="117"/>
      <c r="RJH20" s="117"/>
      <c r="RJI20" s="117"/>
      <c r="RJJ20" s="117"/>
      <c r="RJK20" s="117"/>
      <c r="RJL20" s="117"/>
      <c r="RJM20" s="117"/>
      <c r="RJN20" s="117"/>
      <c r="RJO20" s="117"/>
      <c r="RJP20" s="117"/>
      <c r="RJQ20" s="117"/>
      <c r="RJR20" s="117"/>
      <c r="RJS20" s="117"/>
      <c r="RJT20" s="117"/>
      <c r="RJU20" s="117"/>
      <c r="RJV20" s="117"/>
      <c r="RJW20" s="117"/>
      <c r="RJX20" s="117"/>
      <c r="RJY20" s="117"/>
      <c r="RJZ20" s="117"/>
      <c r="RKA20" s="117"/>
      <c r="RKB20" s="117"/>
      <c r="RKC20" s="117"/>
      <c r="RKD20" s="117"/>
      <c r="RKE20" s="117"/>
      <c r="RKF20" s="117"/>
      <c r="RKG20" s="117"/>
      <c r="RKH20" s="117"/>
      <c r="RKI20" s="117"/>
      <c r="RKJ20" s="117"/>
      <c r="RKK20" s="117"/>
      <c r="RKL20" s="117"/>
      <c r="RKM20" s="117"/>
      <c r="RKN20" s="117"/>
      <c r="RKO20" s="117"/>
      <c r="RKP20" s="117"/>
      <c r="RKQ20" s="117"/>
      <c r="RKR20" s="117"/>
      <c r="RKS20" s="117"/>
      <c r="RKT20" s="117"/>
      <c r="RKU20" s="117"/>
      <c r="RKV20" s="117"/>
      <c r="RKW20" s="117"/>
      <c r="RKX20" s="117"/>
      <c r="RKY20" s="117"/>
      <c r="RKZ20" s="117"/>
      <c r="RLA20" s="117"/>
      <c r="RLB20" s="117"/>
      <c r="RLC20" s="117"/>
      <c r="RLD20" s="117"/>
      <c r="RLE20" s="117"/>
      <c r="RLF20" s="117"/>
      <c r="RLG20" s="117"/>
      <c r="RLH20" s="117"/>
      <c r="RLI20" s="117"/>
      <c r="RLJ20" s="117"/>
      <c r="RLK20" s="117"/>
      <c r="RLL20" s="117"/>
      <c r="RLM20" s="117"/>
      <c r="RLN20" s="117"/>
      <c r="RLO20" s="117"/>
      <c r="RLP20" s="117"/>
      <c r="RLQ20" s="117"/>
      <c r="RLR20" s="117"/>
      <c r="RLS20" s="117"/>
      <c r="RLT20" s="117"/>
      <c r="RLU20" s="117"/>
      <c r="RLV20" s="117"/>
      <c r="RLW20" s="117"/>
      <c r="RLX20" s="117"/>
      <c r="RLY20" s="117"/>
      <c r="RLZ20" s="117"/>
      <c r="RMA20" s="117"/>
      <c r="RMB20" s="117"/>
      <c r="RMC20" s="117"/>
      <c r="RMD20" s="117"/>
      <c r="RME20" s="117"/>
      <c r="RMF20" s="117"/>
      <c r="RMG20" s="117"/>
      <c r="RMH20" s="117"/>
      <c r="RMI20" s="117"/>
      <c r="RMJ20" s="117"/>
      <c r="RMK20" s="117"/>
      <c r="RML20" s="117"/>
      <c r="RMM20" s="117"/>
      <c r="RMN20" s="117"/>
      <c r="RMO20" s="117"/>
      <c r="RMP20" s="117"/>
      <c r="RMQ20" s="117"/>
      <c r="RMR20" s="117"/>
      <c r="RMS20" s="117"/>
      <c r="RMT20" s="117"/>
      <c r="RMU20" s="117"/>
      <c r="RMV20" s="117"/>
      <c r="RMW20" s="117"/>
      <c r="RMX20" s="117"/>
      <c r="RMY20" s="117"/>
      <c r="RMZ20" s="117"/>
      <c r="RNA20" s="117"/>
      <c r="RNB20" s="117"/>
      <c r="RNC20" s="117"/>
      <c r="RND20" s="117"/>
      <c r="RNE20" s="117"/>
      <c r="RNF20" s="117"/>
      <c r="RNG20" s="117"/>
      <c r="RNH20" s="117"/>
      <c r="RNI20" s="117"/>
      <c r="RNJ20" s="117"/>
      <c r="RNK20" s="117"/>
      <c r="RNL20" s="117"/>
      <c r="RNM20" s="117"/>
      <c r="RNN20" s="117"/>
      <c r="RNO20" s="117"/>
      <c r="RNP20" s="117"/>
      <c r="RNQ20" s="117"/>
      <c r="RNR20" s="117"/>
      <c r="RNS20" s="117"/>
      <c r="RNT20" s="117"/>
      <c r="RNU20" s="117"/>
      <c r="RNV20" s="117"/>
      <c r="RNW20" s="117"/>
      <c r="RNX20" s="117"/>
      <c r="RNY20" s="117"/>
      <c r="RNZ20" s="117"/>
      <c r="ROA20" s="117"/>
      <c r="ROB20" s="117"/>
      <c r="ROC20" s="117"/>
      <c r="ROD20" s="117"/>
      <c r="ROE20" s="117"/>
      <c r="ROF20" s="117"/>
      <c r="ROG20" s="117"/>
      <c r="ROH20" s="117"/>
      <c r="ROI20" s="117"/>
      <c r="ROJ20" s="117"/>
      <c r="ROK20" s="117"/>
      <c r="ROL20" s="117"/>
      <c r="ROM20" s="117"/>
      <c r="RON20" s="117"/>
      <c r="ROO20" s="117"/>
      <c r="ROP20" s="117"/>
      <c r="ROQ20" s="117"/>
      <c r="ROR20" s="117"/>
      <c r="ROS20" s="117"/>
      <c r="ROT20" s="117"/>
      <c r="ROU20" s="117"/>
      <c r="ROV20" s="117"/>
      <c r="ROW20" s="117"/>
      <c r="ROX20" s="117"/>
      <c r="ROY20" s="117"/>
      <c r="ROZ20" s="117"/>
      <c r="RPA20" s="117"/>
      <c r="RPB20" s="117"/>
      <c r="RPC20" s="117"/>
      <c r="RPD20" s="117"/>
      <c r="RPE20" s="117"/>
      <c r="RPF20" s="117"/>
      <c r="RPG20" s="117"/>
      <c r="RPH20" s="117"/>
      <c r="RPI20" s="117"/>
      <c r="RPJ20" s="117"/>
      <c r="RPK20" s="117"/>
      <c r="RPL20" s="117"/>
      <c r="RPM20" s="117"/>
      <c r="RPN20" s="117"/>
      <c r="RPO20" s="117"/>
      <c r="RPP20" s="117"/>
      <c r="RPQ20" s="117"/>
      <c r="RPR20" s="117"/>
      <c r="RPS20" s="117"/>
      <c r="RPT20" s="117"/>
      <c r="RPU20" s="117"/>
      <c r="RPV20" s="117"/>
      <c r="RPW20" s="117"/>
      <c r="RPX20" s="117"/>
      <c r="RPY20" s="117"/>
      <c r="RPZ20" s="117"/>
      <c r="RQA20" s="117"/>
      <c r="RQB20" s="117"/>
      <c r="RQC20" s="117"/>
      <c r="RQD20" s="117"/>
      <c r="RQE20" s="117"/>
      <c r="RQF20" s="117"/>
      <c r="RQG20" s="117"/>
      <c r="RQH20" s="117"/>
      <c r="RQI20" s="117"/>
      <c r="RQJ20" s="117"/>
      <c r="RQK20" s="117"/>
      <c r="RQL20" s="117"/>
      <c r="RQM20" s="117"/>
      <c r="RQN20" s="117"/>
      <c r="RQO20" s="117"/>
      <c r="RQP20" s="117"/>
      <c r="RQQ20" s="117"/>
      <c r="RQR20" s="117"/>
      <c r="RQS20" s="117"/>
      <c r="RQT20" s="117"/>
      <c r="RQU20" s="117"/>
      <c r="RQV20" s="117"/>
      <c r="RQW20" s="117"/>
      <c r="RQX20" s="117"/>
      <c r="RQY20" s="117"/>
      <c r="RQZ20" s="117"/>
      <c r="RRA20" s="117"/>
      <c r="RRB20" s="117"/>
      <c r="RRC20" s="117"/>
      <c r="RRD20" s="117"/>
      <c r="RRE20" s="117"/>
      <c r="RRF20" s="117"/>
      <c r="RRG20" s="117"/>
      <c r="RRH20" s="117"/>
      <c r="RRI20" s="117"/>
      <c r="RRJ20" s="117"/>
      <c r="RRK20" s="117"/>
      <c r="RRL20" s="117"/>
      <c r="RRM20" s="117"/>
      <c r="RRN20" s="117"/>
      <c r="RRO20" s="117"/>
      <c r="RRP20" s="117"/>
      <c r="RRQ20" s="117"/>
      <c r="RRR20" s="117"/>
      <c r="RRS20" s="117"/>
      <c r="RRT20" s="117"/>
      <c r="RRU20" s="117"/>
      <c r="RRV20" s="117"/>
      <c r="RRW20" s="117"/>
      <c r="RRX20" s="117"/>
      <c r="RRY20" s="117"/>
      <c r="RRZ20" s="117"/>
      <c r="RSA20" s="117"/>
      <c r="RSB20" s="117"/>
      <c r="RSC20" s="117"/>
      <c r="RSD20" s="117"/>
      <c r="RSE20" s="117"/>
      <c r="RSF20" s="117"/>
      <c r="RSG20" s="117"/>
      <c r="RSH20" s="117"/>
      <c r="RSI20" s="117"/>
      <c r="RSJ20" s="117"/>
      <c r="RSK20" s="117"/>
      <c r="RSL20" s="117"/>
      <c r="RSM20" s="117"/>
      <c r="RSN20" s="117"/>
      <c r="RSO20" s="117"/>
      <c r="RSP20" s="117"/>
      <c r="RSQ20" s="117"/>
      <c r="RSR20" s="117"/>
      <c r="RSS20" s="117"/>
      <c r="RST20" s="117"/>
      <c r="RSU20" s="117"/>
      <c r="RSV20" s="117"/>
      <c r="RSW20" s="117"/>
      <c r="RSX20" s="117"/>
      <c r="RSY20" s="117"/>
      <c r="RSZ20" s="117"/>
      <c r="RTA20" s="117"/>
      <c r="RTB20" s="117"/>
      <c r="RTC20" s="117"/>
      <c r="RTD20" s="117"/>
      <c r="RTE20" s="117"/>
      <c r="RTF20" s="117"/>
      <c r="RTG20" s="117"/>
      <c r="RTH20" s="117"/>
      <c r="RTI20" s="117"/>
      <c r="RTJ20" s="117"/>
      <c r="RTK20" s="117"/>
      <c r="RTL20" s="117"/>
      <c r="RTM20" s="117"/>
      <c r="RTN20" s="117"/>
      <c r="RTO20" s="117"/>
      <c r="RTP20" s="117"/>
      <c r="RTQ20" s="117"/>
      <c r="RTR20" s="117"/>
      <c r="RTS20" s="117"/>
      <c r="RTT20" s="117"/>
      <c r="RTU20" s="117"/>
      <c r="RTV20" s="117"/>
      <c r="RTW20" s="117"/>
      <c r="RTX20" s="117"/>
      <c r="RTY20" s="117"/>
      <c r="RTZ20" s="117"/>
      <c r="RUA20" s="117"/>
      <c r="RUB20" s="117"/>
      <c r="RUC20" s="117"/>
      <c r="RUD20" s="117"/>
      <c r="RUE20" s="117"/>
      <c r="RUF20" s="117"/>
      <c r="RUG20" s="117"/>
      <c r="RUH20" s="117"/>
      <c r="RUI20" s="117"/>
      <c r="RUJ20" s="117"/>
      <c r="RUK20" s="117"/>
      <c r="RUL20" s="117"/>
      <c r="RUM20" s="117"/>
      <c r="RUN20" s="117"/>
      <c r="RUO20" s="117"/>
      <c r="RUP20" s="117"/>
      <c r="RUQ20" s="117"/>
      <c r="RUR20" s="117"/>
      <c r="RUS20" s="117"/>
      <c r="RUT20" s="117"/>
      <c r="RUU20" s="117"/>
      <c r="RUV20" s="117"/>
      <c r="RUW20" s="117"/>
      <c r="RUX20" s="117"/>
      <c r="RUY20" s="117"/>
      <c r="RUZ20" s="117"/>
      <c r="RVA20" s="117"/>
      <c r="RVB20" s="117"/>
      <c r="RVC20" s="117"/>
      <c r="RVD20" s="117"/>
      <c r="RVE20" s="117"/>
      <c r="RVF20" s="117"/>
      <c r="RVG20" s="117"/>
      <c r="RVH20" s="117"/>
      <c r="RVI20" s="117"/>
      <c r="RVJ20" s="117"/>
      <c r="RVK20" s="117"/>
      <c r="RVL20" s="117"/>
      <c r="RVM20" s="117"/>
      <c r="RVN20" s="117"/>
      <c r="RVO20" s="117"/>
      <c r="RVP20" s="117"/>
      <c r="RVQ20" s="117"/>
      <c r="RVR20" s="117"/>
      <c r="RVS20" s="117"/>
      <c r="RVT20" s="117"/>
      <c r="RVU20" s="117"/>
      <c r="RVV20" s="117"/>
      <c r="RVW20" s="117"/>
      <c r="RVX20" s="117"/>
      <c r="RVY20" s="117"/>
      <c r="RVZ20" s="117"/>
      <c r="RWA20" s="117"/>
      <c r="RWB20" s="117"/>
      <c r="RWC20" s="117"/>
      <c r="RWD20" s="117"/>
      <c r="RWE20" s="117"/>
      <c r="RWF20" s="117"/>
      <c r="RWG20" s="117"/>
      <c r="RWH20" s="117"/>
      <c r="RWI20" s="117"/>
      <c r="RWJ20" s="117"/>
      <c r="RWK20" s="117"/>
      <c r="RWL20" s="117"/>
      <c r="RWM20" s="117"/>
      <c r="RWN20" s="117"/>
      <c r="RWO20" s="117"/>
      <c r="RWP20" s="117"/>
      <c r="RWQ20" s="117"/>
      <c r="RWR20" s="117"/>
      <c r="RWS20" s="117"/>
      <c r="RWT20" s="117"/>
      <c r="RWU20" s="117"/>
      <c r="RWV20" s="117"/>
      <c r="RWW20" s="117"/>
      <c r="RWX20" s="117"/>
      <c r="RWY20" s="117"/>
      <c r="RWZ20" s="117"/>
      <c r="RXA20" s="117"/>
      <c r="RXB20" s="117"/>
      <c r="RXC20" s="117"/>
      <c r="RXD20" s="117"/>
      <c r="RXE20" s="117"/>
      <c r="RXF20" s="117"/>
      <c r="RXG20" s="117"/>
      <c r="RXH20" s="117"/>
      <c r="RXI20" s="117"/>
      <c r="RXJ20" s="117"/>
      <c r="RXK20" s="117"/>
      <c r="RXL20" s="117"/>
      <c r="RXM20" s="117"/>
      <c r="RXN20" s="117"/>
      <c r="RXO20" s="117"/>
      <c r="RXP20" s="117"/>
      <c r="RXQ20" s="117"/>
      <c r="RXR20" s="117"/>
      <c r="RXS20" s="117"/>
      <c r="RXT20" s="117"/>
      <c r="RXU20" s="117"/>
      <c r="RXV20" s="117"/>
      <c r="RXW20" s="117"/>
      <c r="RXX20" s="117"/>
      <c r="RXY20" s="117"/>
      <c r="RXZ20" s="117"/>
      <c r="RYA20" s="117"/>
      <c r="RYB20" s="117"/>
      <c r="RYC20" s="117"/>
      <c r="RYD20" s="117"/>
      <c r="RYE20" s="117"/>
      <c r="RYF20" s="117"/>
      <c r="RYG20" s="117"/>
      <c r="RYH20" s="117"/>
      <c r="RYI20" s="117"/>
      <c r="RYJ20" s="117"/>
      <c r="RYK20" s="117"/>
      <c r="RYL20" s="117"/>
      <c r="RYM20" s="117"/>
      <c r="RYN20" s="117"/>
      <c r="RYO20" s="117"/>
      <c r="RYP20" s="117"/>
      <c r="RYQ20" s="117"/>
      <c r="RYR20" s="117"/>
      <c r="RYS20" s="117"/>
      <c r="RYT20" s="117"/>
      <c r="RYU20" s="117"/>
      <c r="RYV20" s="117"/>
      <c r="RYW20" s="117"/>
      <c r="RYX20" s="117"/>
      <c r="RYY20" s="117"/>
      <c r="RYZ20" s="117"/>
      <c r="RZA20" s="117"/>
      <c r="RZB20" s="117"/>
      <c r="RZC20" s="117"/>
      <c r="RZD20" s="117"/>
      <c r="RZE20" s="117"/>
      <c r="RZF20" s="117"/>
      <c r="RZG20" s="117"/>
      <c r="RZH20" s="117"/>
      <c r="RZI20" s="117"/>
      <c r="RZJ20" s="117"/>
      <c r="RZK20" s="117"/>
      <c r="RZL20" s="117"/>
      <c r="RZM20" s="117"/>
      <c r="RZN20" s="117"/>
      <c r="RZO20" s="117"/>
      <c r="RZP20" s="117"/>
      <c r="RZQ20" s="117"/>
      <c r="RZR20" s="117"/>
      <c r="RZS20" s="117"/>
      <c r="RZT20" s="117"/>
      <c r="RZU20" s="117"/>
      <c r="RZV20" s="117"/>
      <c r="RZW20" s="117"/>
      <c r="RZX20" s="117"/>
      <c r="RZY20" s="117"/>
      <c r="RZZ20" s="117"/>
      <c r="SAA20" s="117"/>
      <c r="SAB20" s="117"/>
      <c r="SAC20" s="117"/>
      <c r="SAD20" s="117"/>
      <c r="SAE20" s="117"/>
      <c r="SAF20" s="117"/>
      <c r="SAG20" s="117"/>
      <c r="SAH20" s="117"/>
      <c r="SAI20" s="117"/>
      <c r="SAJ20" s="117"/>
      <c r="SAK20" s="117"/>
      <c r="SAL20" s="117"/>
      <c r="SAM20" s="117"/>
      <c r="SAN20" s="117"/>
      <c r="SAO20" s="117"/>
      <c r="SAP20" s="117"/>
      <c r="SAQ20" s="117"/>
      <c r="SAR20" s="117"/>
      <c r="SAS20" s="117"/>
      <c r="SAT20" s="117"/>
      <c r="SAU20" s="117"/>
      <c r="SAV20" s="117"/>
      <c r="SAW20" s="117"/>
      <c r="SAX20" s="117"/>
      <c r="SAY20" s="117"/>
      <c r="SAZ20" s="117"/>
      <c r="SBA20" s="117"/>
      <c r="SBB20" s="117"/>
      <c r="SBC20" s="117"/>
      <c r="SBD20" s="117"/>
      <c r="SBE20" s="117"/>
      <c r="SBF20" s="117"/>
      <c r="SBG20" s="117"/>
      <c r="SBH20" s="117"/>
      <c r="SBI20" s="117"/>
      <c r="SBJ20" s="117"/>
      <c r="SBK20" s="117"/>
      <c r="SBL20" s="117"/>
      <c r="SBM20" s="117"/>
      <c r="SBN20" s="117"/>
      <c r="SBO20" s="117"/>
      <c r="SBP20" s="117"/>
      <c r="SBQ20" s="117"/>
      <c r="SBR20" s="117"/>
      <c r="SBS20" s="117"/>
      <c r="SBT20" s="117"/>
      <c r="SBU20" s="117"/>
      <c r="SBV20" s="117"/>
      <c r="SBW20" s="117"/>
      <c r="SBX20" s="117"/>
      <c r="SBY20" s="117"/>
      <c r="SBZ20" s="117"/>
      <c r="SCA20" s="117"/>
      <c r="SCB20" s="117"/>
      <c r="SCC20" s="117"/>
      <c r="SCD20" s="117"/>
      <c r="SCE20" s="117"/>
      <c r="SCF20" s="117"/>
      <c r="SCG20" s="117"/>
      <c r="SCH20" s="117"/>
      <c r="SCI20" s="117"/>
      <c r="SCJ20" s="117"/>
      <c r="SCK20" s="117"/>
      <c r="SCL20" s="117"/>
      <c r="SCM20" s="117"/>
      <c r="SCN20" s="117"/>
      <c r="SCO20" s="117"/>
      <c r="SCP20" s="117"/>
      <c r="SCQ20" s="117"/>
      <c r="SCR20" s="117"/>
      <c r="SCS20" s="117"/>
      <c r="SCT20" s="117"/>
      <c r="SCU20" s="117"/>
      <c r="SCV20" s="117"/>
      <c r="SCW20" s="117"/>
      <c r="SCX20" s="117"/>
      <c r="SCY20" s="117"/>
      <c r="SCZ20" s="117"/>
      <c r="SDA20" s="117"/>
      <c r="SDB20" s="117"/>
      <c r="SDC20" s="117"/>
      <c r="SDD20" s="117"/>
      <c r="SDE20" s="117"/>
      <c r="SDF20" s="117"/>
      <c r="SDG20" s="117"/>
      <c r="SDH20" s="117"/>
      <c r="SDI20" s="117"/>
      <c r="SDJ20" s="117"/>
      <c r="SDK20" s="117"/>
      <c r="SDL20" s="117"/>
      <c r="SDM20" s="117"/>
      <c r="SDN20" s="117"/>
      <c r="SDO20" s="117"/>
      <c r="SDP20" s="117"/>
      <c r="SDQ20" s="117"/>
      <c r="SDR20" s="117"/>
      <c r="SDS20" s="117"/>
      <c r="SDT20" s="117"/>
      <c r="SDU20" s="117"/>
      <c r="SDV20" s="117"/>
      <c r="SDW20" s="117"/>
      <c r="SDX20" s="117"/>
      <c r="SDY20" s="117"/>
      <c r="SDZ20" s="117"/>
      <c r="SEA20" s="117"/>
      <c r="SEB20" s="117"/>
      <c r="SEC20" s="117"/>
      <c r="SED20" s="117"/>
      <c r="SEE20" s="117"/>
      <c r="SEF20" s="117"/>
      <c r="SEG20" s="117"/>
      <c r="SEH20" s="117"/>
      <c r="SEI20" s="117"/>
      <c r="SEJ20" s="117"/>
      <c r="SEK20" s="117"/>
      <c r="SEL20" s="117"/>
      <c r="SEM20" s="117"/>
      <c r="SEN20" s="117"/>
      <c r="SEO20" s="117"/>
      <c r="SEP20" s="117"/>
      <c r="SEQ20" s="117"/>
      <c r="SER20" s="117"/>
      <c r="SES20" s="117"/>
      <c r="SET20" s="117"/>
      <c r="SEU20" s="117"/>
      <c r="SEV20" s="117"/>
      <c r="SEW20" s="117"/>
      <c r="SEX20" s="117"/>
      <c r="SEY20" s="117"/>
      <c r="SEZ20" s="117"/>
      <c r="SFA20" s="117"/>
      <c r="SFB20" s="117"/>
      <c r="SFC20" s="117"/>
      <c r="SFD20" s="117"/>
      <c r="SFE20" s="117"/>
      <c r="SFF20" s="117"/>
      <c r="SFG20" s="117"/>
      <c r="SFH20" s="117"/>
      <c r="SFI20" s="117"/>
      <c r="SFJ20" s="117"/>
      <c r="SFK20" s="117"/>
      <c r="SFL20" s="117"/>
      <c r="SFM20" s="117"/>
      <c r="SFN20" s="117"/>
      <c r="SFO20" s="117"/>
      <c r="SFP20" s="117"/>
      <c r="SFQ20" s="117"/>
      <c r="SFR20" s="117"/>
      <c r="SFS20" s="117"/>
      <c r="SFT20" s="117"/>
      <c r="SFU20" s="117"/>
      <c r="SFV20" s="117"/>
      <c r="SFW20" s="117"/>
      <c r="SFX20" s="117"/>
      <c r="SFY20" s="117"/>
      <c r="SFZ20" s="117"/>
      <c r="SGA20" s="117"/>
      <c r="SGB20" s="117"/>
      <c r="SGC20" s="117"/>
      <c r="SGD20" s="117"/>
      <c r="SGE20" s="117"/>
      <c r="SGF20" s="117"/>
      <c r="SGG20" s="117"/>
      <c r="SGH20" s="117"/>
      <c r="SGI20" s="117"/>
      <c r="SGJ20" s="117"/>
      <c r="SGK20" s="117"/>
      <c r="SGL20" s="117"/>
      <c r="SGM20" s="117"/>
      <c r="SGN20" s="117"/>
      <c r="SGO20" s="117"/>
      <c r="SGP20" s="117"/>
      <c r="SGQ20" s="117"/>
      <c r="SGR20" s="117"/>
      <c r="SGS20" s="117"/>
      <c r="SGT20" s="117"/>
      <c r="SGU20" s="117"/>
      <c r="SGV20" s="117"/>
      <c r="SGW20" s="117"/>
      <c r="SGX20" s="117"/>
      <c r="SGY20" s="117"/>
      <c r="SGZ20" s="117"/>
      <c r="SHA20" s="117"/>
      <c r="SHB20" s="117"/>
      <c r="SHC20" s="117"/>
      <c r="SHD20" s="117"/>
      <c r="SHE20" s="117"/>
      <c r="SHF20" s="117"/>
      <c r="SHG20" s="117"/>
      <c r="SHH20" s="117"/>
      <c r="SHI20" s="117"/>
      <c r="SHJ20" s="117"/>
      <c r="SHK20" s="117"/>
      <c r="SHL20" s="117"/>
      <c r="SHM20" s="117"/>
      <c r="SHN20" s="117"/>
      <c r="SHO20" s="117"/>
      <c r="SHP20" s="117"/>
      <c r="SHQ20" s="117"/>
      <c r="SHR20" s="117"/>
      <c r="SHS20" s="117"/>
      <c r="SHT20" s="117"/>
      <c r="SHU20" s="117"/>
      <c r="SHV20" s="117"/>
      <c r="SHW20" s="117"/>
      <c r="SHX20" s="117"/>
      <c r="SHY20" s="117"/>
      <c r="SHZ20" s="117"/>
      <c r="SIA20" s="117"/>
      <c r="SIB20" s="117"/>
      <c r="SIC20" s="117"/>
      <c r="SID20" s="117"/>
      <c r="SIE20" s="117"/>
      <c r="SIF20" s="117"/>
      <c r="SIG20" s="117"/>
      <c r="SIH20" s="117"/>
      <c r="SII20" s="117"/>
      <c r="SIJ20" s="117"/>
      <c r="SIK20" s="117"/>
      <c r="SIL20" s="117"/>
      <c r="SIM20" s="117"/>
      <c r="SIN20" s="117"/>
      <c r="SIO20" s="117"/>
      <c r="SIP20" s="117"/>
      <c r="SIQ20" s="117"/>
      <c r="SIR20" s="117"/>
      <c r="SIS20" s="117"/>
      <c r="SIT20" s="117"/>
      <c r="SIU20" s="117"/>
      <c r="SIV20" s="117"/>
      <c r="SIW20" s="117"/>
      <c r="SIX20" s="117"/>
      <c r="SIY20" s="117"/>
      <c r="SIZ20" s="117"/>
      <c r="SJA20" s="117"/>
      <c r="SJB20" s="117"/>
      <c r="SJC20" s="117"/>
      <c r="SJD20" s="117"/>
      <c r="SJE20" s="117"/>
      <c r="SJF20" s="117"/>
      <c r="SJG20" s="117"/>
      <c r="SJH20" s="117"/>
      <c r="SJI20" s="117"/>
      <c r="SJJ20" s="117"/>
      <c r="SJK20" s="117"/>
      <c r="SJL20" s="117"/>
      <c r="SJM20" s="117"/>
      <c r="SJN20" s="117"/>
      <c r="SJO20" s="117"/>
      <c r="SJP20" s="117"/>
      <c r="SJQ20" s="117"/>
      <c r="SJR20" s="117"/>
      <c r="SJS20" s="117"/>
      <c r="SJT20" s="117"/>
      <c r="SJU20" s="117"/>
      <c r="SJV20" s="117"/>
      <c r="SJW20" s="117"/>
      <c r="SJX20" s="117"/>
      <c r="SJY20" s="117"/>
      <c r="SJZ20" s="117"/>
      <c r="SKA20" s="117"/>
      <c r="SKB20" s="117"/>
      <c r="SKC20" s="117"/>
      <c r="SKD20" s="117"/>
      <c r="SKE20" s="117"/>
      <c r="SKF20" s="117"/>
      <c r="SKG20" s="117"/>
      <c r="SKH20" s="117"/>
      <c r="SKI20" s="117"/>
      <c r="SKJ20" s="117"/>
      <c r="SKK20" s="117"/>
      <c r="SKL20" s="117"/>
      <c r="SKM20" s="117"/>
      <c r="SKN20" s="117"/>
      <c r="SKO20" s="117"/>
      <c r="SKP20" s="117"/>
      <c r="SKQ20" s="117"/>
      <c r="SKR20" s="117"/>
      <c r="SKS20" s="117"/>
      <c r="SKT20" s="117"/>
      <c r="SKU20" s="117"/>
      <c r="SKV20" s="117"/>
      <c r="SKW20" s="117"/>
      <c r="SKX20" s="117"/>
      <c r="SKY20" s="117"/>
      <c r="SKZ20" s="117"/>
      <c r="SLA20" s="117"/>
      <c r="SLB20" s="117"/>
      <c r="SLC20" s="117"/>
      <c r="SLD20" s="117"/>
      <c r="SLE20" s="117"/>
      <c r="SLF20" s="117"/>
      <c r="SLG20" s="117"/>
      <c r="SLH20" s="117"/>
      <c r="SLI20" s="117"/>
      <c r="SLJ20" s="117"/>
      <c r="SLK20" s="117"/>
      <c r="SLL20" s="117"/>
      <c r="SLM20" s="117"/>
      <c r="SLN20" s="117"/>
      <c r="SLO20" s="117"/>
      <c r="SLP20" s="117"/>
      <c r="SLQ20" s="117"/>
      <c r="SLR20" s="117"/>
      <c r="SLS20" s="117"/>
      <c r="SLT20" s="117"/>
      <c r="SLU20" s="117"/>
      <c r="SLV20" s="117"/>
      <c r="SLW20" s="117"/>
      <c r="SLX20" s="117"/>
      <c r="SLY20" s="117"/>
      <c r="SLZ20" s="117"/>
      <c r="SMA20" s="117"/>
      <c r="SMB20" s="117"/>
      <c r="SMC20" s="117"/>
      <c r="SMD20" s="117"/>
      <c r="SME20" s="117"/>
      <c r="SMF20" s="117"/>
      <c r="SMG20" s="117"/>
      <c r="SMH20" s="117"/>
      <c r="SMI20" s="117"/>
      <c r="SMJ20" s="117"/>
      <c r="SMK20" s="117"/>
      <c r="SML20" s="117"/>
      <c r="SMM20" s="117"/>
      <c r="SMN20" s="117"/>
      <c r="SMO20" s="117"/>
      <c r="SMP20" s="117"/>
      <c r="SMQ20" s="117"/>
      <c r="SMR20" s="117"/>
      <c r="SMS20" s="117"/>
      <c r="SMT20" s="117"/>
      <c r="SMU20" s="117"/>
      <c r="SMV20" s="117"/>
      <c r="SMW20" s="117"/>
      <c r="SMX20" s="117"/>
      <c r="SMY20" s="117"/>
      <c r="SMZ20" s="117"/>
      <c r="SNA20" s="117"/>
      <c r="SNB20" s="117"/>
      <c r="SNC20" s="117"/>
      <c r="SND20" s="117"/>
      <c r="SNE20" s="117"/>
      <c r="SNF20" s="117"/>
      <c r="SNG20" s="117"/>
      <c r="SNH20" s="117"/>
      <c r="SNI20" s="117"/>
      <c r="SNJ20" s="117"/>
      <c r="SNK20" s="117"/>
      <c r="SNL20" s="117"/>
      <c r="SNM20" s="117"/>
      <c r="SNN20" s="117"/>
      <c r="SNO20" s="117"/>
      <c r="SNP20" s="117"/>
      <c r="SNQ20" s="117"/>
      <c r="SNR20" s="117"/>
      <c r="SNS20" s="117"/>
      <c r="SNT20" s="117"/>
      <c r="SNU20" s="117"/>
      <c r="SNV20" s="117"/>
      <c r="SNW20" s="117"/>
      <c r="SNX20" s="117"/>
      <c r="SNY20" s="117"/>
      <c r="SNZ20" s="117"/>
      <c r="SOA20" s="117"/>
      <c r="SOB20" s="117"/>
      <c r="SOC20" s="117"/>
      <c r="SOD20" s="117"/>
      <c r="SOE20" s="117"/>
      <c r="SOF20" s="117"/>
      <c r="SOG20" s="117"/>
      <c r="SOH20" s="117"/>
      <c r="SOI20" s="117"/>
      <c r="SOJ20" s="117"/>
      <c r="SOK20" s="117"/>
      <c r="SOL20" s="117"/>
      <c r="SOM20" s="117"/>
      <c r="SON20" s="117"/>
      <c r="SOO20" s="117"/>
      <c r="SOP20" s="117"/>
      <c r="SOQ20" s="117"/>
      <c r="SOR20" s="117"/>
      <c r="SOS20" s="117"/>
      <c r="SOT20" s="117"/>
      <c r="SOU20" s="117"/>
      <c r="SOV20" s="117"/>
      <c r="SOW20" s="117"/>
      <c r="SOX20" s="117"/>
      <c r="SOY20" s="117"/>
      <c r="SOZ20" s="117"/>
      <c r="SPA20" s="117"/>
      <c r="SPB20" s="117"/>
      <c r="SPC20" s="117"/>
      <c r="SPD20" s="117"/>
      <c r="SPE20" s="117"/>
      <c r="SPF20" s="117"/>
      <c r="SPG20" s="117"/>
      <c r="SPH20" s="117"/>
      <c r="SPI20" s="117"/>
      <c r="SPJ20" s="117"/>
      <c r="SPK20" s="117"/>
      <c r="SPL20" s="117"/>
      <c r="SPM20" s="117"/>
      <c r="SPN20" s="117"/>
      <c r="SPO20" s="117"/>
      <c r="SPP20" s="117"/>
      <c r="SPQ20" s="117"/>
      <c r="SPR20" s="117"/>
      <c r="SPS20" s="117"/>
      <c r="SPT20" s="117"/>
      <c r="SPU20" s="117"/>
      <c r="SPV20" s="117"/>
      <c r="SPW20" s="117"/>
      <c r="SPX20" s="117"/>
      <c r="SPY20" s="117"/>
      <c r="SPZ20" s="117"/>
      <c r="SQA20" s="117"/>
      <c r="SQB20" s="117"/>
      <c r="SQC20" s="117"/>
      <c r="SQD20" s="117"/>
      <c r="SQE20" s="117"/>
      <c r="SQF20" s="117"/>
      <c r="SQG20" s="117"/>
      <c r="SQH20" s="117"/>
      <c r="SQI20" s="117"/>
      <c r="SQJ20" s="117"/>
      <c r="SQK20" s="117"/>
      <c r="SQL20" s="117"/>
      <c r="SQM20" s="117"/>
      <c r="SQN20" s="117"/>
      <c r="SQO20" s="117"/>
      <c r="SQP20" s="117"/>
      <c r="SQQ20" s="117"/>
      <c r="SQR20" s="117"/>
      <c r="SQS20" s="117"/>
      <c r="SQT20" s="117"/>
      <c r="SQU20" s="117"/>
      <c r="SQV20" s="117"/>
      <c r="SQW20" s="117"/>
      <c r="SQX20" s="117"/>
      <c r="SQY20" s="117"/>
      <c r="SQZ20" s="117"/>
      <c r="SRA20" s="117"/>
      <c r="SRB20" s="117"/>
      <c r="SRC20" s="117"/>
      <c r="SRD20" s="117"/>
      <c r="SRE20" s="117"/>
      <c r="SRF20" s="117"/>
      <c r="SRG20" s="117"/>
      <c r="SRH20" s="117"/>
      <c r="SRI20" s="117"/>
      <c r="SRJ20" s="117"/>
      <c r="SRK20" s="117"/>
      <c r="SRL20" s="117"/>
      <c r="SRM20" s="117"/>
      <c r="SRN20" s="117"/>
      <c r="SRO20" s="117"/>
      <c r="SRP20" s="117"/>
      <c r="SRQ20" s="117"/>
      <c r="SRR20" s="117"/>
      <c r="SRS20" s="117"/>
      <c r="SRT20" s="117"/>
      <c r="SRU20" s="117"/>
      <c r="SRV20" s="117"/>
      <c r="SRW20" s="117"/>
      <c r="SRX20" s="117"/>
      <c r="SRY20" s="117"/>
      <c r="SRZ20" s="117"/>
      <c r="SSA20" s="117"/>
      <c r="SSB20" s="117"/>
      <c r="SSC20" s="117"/>
      <c r="SSD20" s="117"/>
      <c r="SSE20" s="117"/>
      <c r="SSF20" s="117"/>
      <c r="SSG20" s="117"/>
      <c r="SSH20" s="117"/>
      <c r="SSI20" s="117"/>
      <c r="SSJ20" s="117"/>
      <c r="SSK20" s="117"/>
      <c r="SSL20" s="117"/>
      <c r="SSM20" s="117"/>
      <c r="SSN20" s="117"/>
      <c r="SSO20" s="117"/>
      <c r="SSP20" s="117"/>
      <c r="SSQ20" s="117"/>
      <c r="SSR20" s="117"/>
      <c r="SSS20" s="117"/>
      <c r="SST20" s="117"/>
      <c r="SSU20" s="117"/>
      <c r="SSV20" s="117"/>
      <c r="SSW20" s="117"/>
      <c r="SSX20" s="117"/>
      <c r="SSY20" s="117"/>
      <c r="SSZ20" s="117"/>
      <c r="STA20" s="117"/>
      <c r="STB20" s="117"/>
      <c r="STC20" s="117"/>
      <c r="STD20" s="117"/>
      <c r="STE20" s="117"/>
      <c r="STF20" s="117"/>
      <c r="STG20" s="117"/>
      <c r="STH20" s="117"/>
      <c r="STI20" s="117"/>
      <c r="STJ20" s="117"/>
      <c r="STK20" s="117"/>
      <c r="STL20" s="117"/>
      <c r="STM20" s="117"/>
      <c r="STN20" s="117"/>
      <c r="STO20" s="117"/>
      <c r="STP20" s="117"/>
      <c r="STQ20" s="117"/>
      <c r="STR20" s="117"/>
      <c r="STS20" s="117"/>
      <c r="STT20" s="117"/>
      <c r="STU20" s="117"/>
      <c r="STV20" s="117"/>
      <c r="STW20" s="117"/>
      <c r="STX20" s="117"/>
      <c r="STY20" s="117"/>
      <c r="STZ20" s="117"/>
      <c r="SUA20" s="117"/>
      <c r="SUB20" s="117"/>
      <c r="SUC20" s="117"/>
      <c r="SUD20" s="117"/>
      <c r="SUE20" s="117"/>
      <c r="SUF20" s="117"/>
      <c r="SUG20" s="117"/>
      <c r="SUH20" s="117"/>
      <c r="SUI20" s="117"/>
      <c r="SUJ20" s="117"/>
      <c r="SUK20" s="117"/>
      <c r="SUL20" s="117"/>
      <c r="SUM20" s="117"/>
      <c r="SUN20" s="117"/>
      <c r="SUO20" s="117"/>
      <c r="SUP20" s="117"/>
      <c r="SUQ20" s="117"/>
      <c r="SUR20" s="117"/>
      <c r="SUS20" s="117"/>
      <c r="SUT20" s="117"/>
      <c r="SUU20" s="117"/>
      <c r="SUV20" s="117"/>
      <c r="SUW20" s="117"/>
      <c r="SUX20" s="117"/>
      <c r="SUY20" s="117"/>
      <c r="SUZ20" s="117"/>
      <c r="SVA20" s="117"/>
      <c r="SVB20" s="117"/>
      <c r="SVC20" s="117"/>
      <c r="SVD20" s="117"/>
      <c r="SVE20" s="117"/>
      <c r="SVF20" s="117"/>
      <c r="SVG20" s="117"/>
      <c r="SVH20" s="117"/>
      <c r="SVI20" s="117"/>
      <c r="SVJ20" s="117"/>
      <c r="SVK20" s="117"/>
      <c r="SVL20" s="117"/>
      <c r="SVM20" s="117"/>
      <c r="SVN20" s="117"/>
      <c r="SVO20" s="117"/>
      <c r="SVP20" s="117"/>
      <c r="SVQ20" s="117"/>
      <c r="SVR20" s="117"/>
      <c r="SVS20" s="117"/>
      <c r="SVT20" s="117"/>
      <c r="SVU20" s="117"/>
      <c r="SVV20" s="117"/>
      <c r="SVW20" s="117"/>
      <c r="SVX20" s="117"/>
      <c r="SVY20" s="117"/>
      <c r="SVZ20" s="117"/>
      <c r="SWA20" s="117"/>
      <c r="SWB20" s="117"/>
      <c r="SWC20" s="117"/>
      <c r="SWD20" s="117"/>
      <c r="SWE20" s="117"/>
      <c r="SWF20" s="117"/>
      <c r="SWG20" s="117"/>
      <c r="SWH20" s="117"/>
      <c r="SWI20" s="117"/>
      <c r="SWJ20" s="117"/>
      <c r="SWK20" s="117"/>
      <c r="SWL20" s="117"/>
      <c r="SWM20" s="117"/>
      <c r="SWN20" s="117"/>
      <c r="SWO20" s="117"/>
      <c r="SWP20" s="117"/>
      <c r="SWQ20" s="117"/>
      <c r="SWR20" s="117"/>
      <c r="SWS20" s="117"/>
      <c r="SWT20" s="117"/>
      <c r="SWU20" s="117"/>
      <c r="SWV20" s="117"/>
      <c r="SWW20" s="117"/>
      <c r="SWX20" s="117"/>
      <c r="SWY20" s="117"/>
      <c r="SWZ20" s="117"/>
      <c r="SXA20" s="117"/>
      <c r="SXB20" s="117"/>
      <c r="SXC20" s="117"/>
      <c r="SXD20" s="117"/>
      <c r="SXE20" s="117"/>
      <c r="SXF20" s="117"/>
      <c r="SXG20" s="117"/>
      <c r="SXH20" s="117"/>
      <c r="SXI20" s="117"/>
      <c r="SXJ20" s="117"/>
      <c r="SXK20" s="117"/>
      <c r="SXL20" s="117"/>
      <c r="SXM20" s="117"/>
      <c r="SXN20" s="117"/>
      <c r="SXO20" s="117"/>
      <c r="SXP20" s="117"/>
      <c r="SXQ20" s="117"/>
      <c r="SXR20" s="117"/>
      <c r="SXS20" s="117"/>
      <c r="SXT20" s="117"/>
      <c r="SXU20" s="117"/>
      <c r="SXV20" s="117"/>
      <c r="SXW20" s="117"/>
      <c r="SXX20" s="117"/>
      <c r="SXY20" s="117"/>
      <c r="SXZ20" s="117"/>
      <c r="SYA20" s="117"/>
      <c r="SYB20" s="117"/>
      <c r="SYC20" s="117"/>
      <c r="SYD20" s="117"/>
      <c r="SYE20" s="117"/>
      <c r="SYF20" s="117"/>
      <c r="SYG20" s="117"/>
      <c r="SYH20" s="117"/>
      <c r="SYI20" s="117"/>
      <c r="SYJ20" s="117"/>
      <c r="SYK20" s="117"/>
      <c r="SYL20" s="117"/>
      <c r="SYM20" s="117"/>
      <c r="SYN20" s="117"/>
      <c r="SYO20" s="117"/>
      <c r="SYP20" s="117"/>
      <c r="SYQ20" s="117"/>
      <c r="SYR20" s="117"/>
      <c r="SYS20" s="117"/>
      <c r="SYT20" s="117"/>
      <c r="SYU20" s="117"/>
      <c r="SYV20" s="117"/>
      <c r="SYW20" s="117"/>
      <c r="SYX20" s="117"/>
      <c r="SYY20" s="117"/>
      <c r="SYZ20" s="117"/>
      <c r="SZA20" s="117"/>
      <c r="SZB20" s="117"/>
      <c r="SZC20" s="117"/>
      <c r="SZD20" s="117"/>
      <c r="SZE20" s="117"/>
      <c r="SZF20" s="117"/>
      <c r="SZG20" s="117"/>
      <c r="SZH20" s="117"/>
      <c r="SZI20" s="117"/>
      <c r="SZJ20" s="117"/>
      <c r="SZK20" s="117"/>
      <c r="SZL20" s="117"/>
      <c r="SZM20" s="117"/>
      <c r="SZN20" s="117"/>
      <c r="SZO20" s="117"/>
      <c r="SZP20" s="117"/>
      <c r="SZQ20" s="117"/>
      <c r="SZR20" s="117"/>
      <c r="SZS20" s="117"/>
      <c r="SZT20" s="117"/>
      <c r="SZU20" s="117"/>
      <c r="SZV20" s="117"/>
      <c r="SZW20" s="117"/>
      <c r="SZX20" s="117"/>
      <c r="SZY20" s="117"/>
      <c r="SZZ20" s="117"/>
      <c r="TAA20" s="117"/>
      <c r="TAB20" s="117"/>
      <c r="TAC20" s="117"/>
      <c r="TAD20" s="117"/>
      <c r="TAE20" s="117"/>
      <c r="TAF20" s="117"/>
      <c r="TAG20" s="117"/>
      <c r="TAH20" s="117"/>
      <c r="TAI20" s="117"/>
      <c r="TAJ20" s="117"/>
      <c r="TAK20" s="117"/>
      <c r="TAL20" s="117"/>
      <c r="TAM20" s="117"/>
      <c r="TAN20" s="117"/>
      <c r="TAO20" s="117"/>
      <c r="TAP20" s="117"/>
      <c r="TAQ20" s="117"/>
      <c r="TAR20" s="117"/>
      <c r="TAS20" s="117"/>
      <c r="TAT20" s="117"/>
      <c r="TAU20" s="117"/>
      <c r="TAV20" s="117"/>
      <c r="TAW20" s="117"/>
      <c r="TAX20" s="117"/>
      <c r="TAY20" s="117"/>
      <c r="TAZ20" s="117"/>
      <c r="TBA20" s="117"/>
      <c r="TBB20" s="117"/>
      <c r="TBC20" s="117"/>
      <c r="TBD20" s="117"/>
      <c r="TBE20" s="117"/>
      <c r="TBF20" s="117"/>
      <c r="TBG20" s="117"/>
      <c r="TBH20" s="117"/>
      <c r="TBI20" s="117"/>
      <c r="TBJ20" s="117"/>
      <c r="TBK20" s="117"/>
      <c r="TBL20" s="117"/>
      <c r="TBM20" s="117"/>
      <c r="TBN20" s="117"/>
      <c r="TBO20" s="117"/>
      <c r="TBP20" s="117"/>
      <c r="TBQ20" s="117"/>
      <c r="TBR20" s="117"/>
      <c r="TBS20" s="117"/>
      <c r="TBT20" s="117"/>
      <c r="TBU20" s="117"/>
      <c r="TBV20" s="117"/>
      <c r="TBW20" s="117"/>
      <c r="TBX20" s="117"/>
      <c r="TBY20" s="117"/>
      <c r="TBZ20" s="117"/>
      <c r="TCA20" s="117"/>
      <c r="TCB20" s="117"/>
      <c r="TCC20" s="117"/>
      <c r="TCD20" s="117"/>
      <c r="TCE20" s="117"/>
      <c r="TCF20" s="117"/>
      <c r="TCG20" s="117"/>
      <c r="TCH20" s="117"/>
      <c r="TCI20" s="117"/>
      <c r="TCJ20" s="117"/>
      <c r="TCK20" s="117"/>
      <c r="TCL20" s="117"/>
      <c r="TCM20" s="117"/>
      <c r="TCN20" s="117"/>
      <c r="TCO20" s="117"/>
      <c r="TCP20" s="117"/>
      <c r="TCQ20" s="117"/>
      <c r="TCR20" s="117"/>
      <c r="TCS20" s="117"/>
      <c r="TCT20" s="117"/>
      <c r="TCU20" s="117"/>
      <c r="TCV20" s="117"/>
      <c r="TCW20" s="117"/>
      <c r="TCX20" s="117"/>
      <c r="TCY20" s="117"/>
      <c r="TCZ20" s="117"/>
      <c r="TDA20" s="117"/>
      <c r="TDB20" s="117"/>
      <c r="TDC20" s="117"/>
      <c r="TDD20" s="117"/>
      <c r="TDE20" s="117"/>
      <c r="TDF20" s="117"/>
      <c r="TDG20" s="117"/>
      <c r="TDH20" s="117"/>
      <c r="TDI20" s="117"/>
      <c r="TDJ20" s="117"/>
      <c r="TDK20" s="117"/>
      <c r="TDL20" s="117"/>
      <c r="TDM20" s="117"/>
      <c r="TDN20" s="117"/>
      <c r="TDO20" s="117"/>
      <c r="TDP20" s="117"/>
      <c r="TDQ20" s="117"/>
      <c r="TDR20" s="117"/>
      <c r="TDS20" s="117"/>
      <c r="TDT20" s="117"/>
      <c r="TDU20" s="117"/>
      <c r="TDV20" s="117"/>
      <c r="TDW20" s="117"/>
      <c r="TDX20" s="117"/>
      <c r="TDY20" s="117"/>
      <c r="TDZ20" s="117"/>
      <c r="TEA20" s="117"/>
      <c r="TEB20" s="117"/>
      <c r="TEC20" s="117"/>
      <c r="TED20" s="117"/>
      <c r="TEE20" s="117"/>
      <c r="TEF20" s="117"/>
      <c r="TEG20" s="117"/>
      <c r="TEH20" s="117"/>
      <c r="TEI20" s="117"/>
      <c r="TEJ20" s="117"/>
      <c r="TEK20" s="117"/>
      <c r="TEL20" s="117"/>
      <c r="TEM20" s="117"/>
      <c r="TEN20" s="117"/>
      <c r="TEO20" s="117"/>
      <c r="TEP20" s="117"/>
      <c r="TEQ20" s="117"/>
      <c r="TER20" s="117"/>
      <c r="TES20" s="117"/>
      <c r="TET20" s="117"/>
      <c r="TEU20" s="117"/>
      <c r="TEV20" s="117"/>
      <c r="TEW20" s="117"/>
      <c r="TEX20" s="117"/>
      <c r="TEY20" s="117"/>
      <c r="TEZ20" s="117"/>
      <c r="TFA20" s="117"/>
      <c r="TFB20" s="117"/>
      <c r="TFC20" s="117"/>
      <c r="TFD20" s="117"/>
      <c r="TFE20" s="117"/>
      <c r="TFF20" s="117"/>
      <c r="TFG20" s="117"/>
      <c r="TFH20" s="117"/>
      <c r="TFI20" s="117"/>
      <c r="TFJ20" s="117"/>
      <c r="TFK20" s="117"/>
      <c r="TFL20" s="117"/>
      <c r="TFM20" s="117"/>
      <c r="TFN20" s="117"/>
      <c r="TFO20" s="117"/>
      <c r="TFP20" s="117"/>
      <c r="TFQ20" s="117"/>
      <c r="TFR20" s="117"/>
      <c r="TFS20" s="117"/>
      <c r="TFT20" s="117"/>
      <c r="TFU20" s="117"/>
      <c r="TFV20" s="117"/>
      <c r="TFW20" s="117"/>
      <c r="TFX20" s="117"/>
      <c r="TFY20" s="117"/>
      <c r="TFZ20" s="117"/>
      <c r="TGA20" s="117"/>
      <c r="TGB20" s="117"/>
      <c r="TGC20" s="117"/>
      <c r="TGD20" s="117"/>
      <c r="TGE20" s="117"/>
      <c r="TGF20" s="117"/>
      <c r="TGG20" s="117"/>
      <c r="TGH20" s="117"/>
      <c r="TGI20" s="117"/>
      <c r="TGJ20" s="117"/>
      <c r="TGK20" s="117"/>
      <c r="TGL20" s="117"/>
      <c r="TGM20" s="117"/>
      <c r="TGN20" s="117"/>
      <c r="TGO20" s="117"/>
      <c r="TGP20" s="117"/>
      <c r="TGQ20" s="117"/>
      <c r="TGR20" s="117"/>
      <c r="TGS20" s="117"/>
      <c r="TGT20" s="117"/>
      <c r="TGU20" s="117"/>
      <c r="TGV20" s="117"/>
      <c r="TGW20" s="117"/>
      <c r="TGX20" s="117"/>
      <c r="TGY20" s="117"/>
      <c r="TGZ20" s="117"/>
      <c r="THA20" s="117"/>
      <c r="THB20" s="117"/>
      <c r="THC20" s="117"/>
      <c r="THD20" s="117"/>
      <c r="THE20" s="117"/>
      <c r="THF20" s="117"/>
      <c r="THG20" s="117"/>
      <c r="THH20" s="117"/>
      <c r="THI20" s="117"/>
      <c r="THJ20" s="117"/>
      <c r="THK20" s="117"/>
      <c r="THL20" s="117"/>
      <c r="THM20" s="117"/>
      <c r="THN20" s="117"/>
      <c r="THO20" s="117"/>
      <c r="THP20" s="117"/>
      <c r="THQ20" s="117"/>
      <c r="THR20" s="117"/>
      <c r="THS20" s="117"/>
      <c r="THT20" s="117"/>
      <c r="THU20" s="117"/>
      <c r="THV20" s="117"/>
      <c r="THW20" s="117"/>
      <c r="THX20" s="117"/>
      <c r="THY20" s="117"/>
      <c r="THZ20" s="117"/>
      <c r="TIA20" s="117"/>
      <c r="TIB20" s="117"/>
      <c r="TIC20" s="117"/>
      <c r="TID20" s="117"/>
      <c r="TIE20" s="117"/>
      <c r="TIF20" s="117"/>
      <c r="TIG20" s="117"/>
      <c r="TIH20" s="117"/>
      <c r="TII20" s="117"/>
      <c r="TIJ20" s="117"/>
      <c r="TIK20" s="117"/>
      <c r="TIL20" s="117"/>
      <c r="TIM20" s="117"/>
      <c r="TIN20" s="117"/>
      <c r="TIO20" s="117"/>
      <c r="TIP20" s="117"/>
      <c r="TIQ20" s="117"/>
      <c r="TIR20" s="117"/>
      <c r="TIS20" s="117"/>
      <c r="TIT20" s="117"/>
      <c r="TIU20" s="117"/>
      <c r="TIV20" s="117"/>
      <c r="TIW20" s="117"/>
      <c r="TIX20" s="117"/>
      <c r="TIY20" s="117"/>
      <c r="TIZ20" s="117"/>
      <c r="TJA20" s="117"/>
      <c r="TJB20" s="117"/>
      <c r="TJC20" s="117"/>
      <c r="TJD20" s="117"/>
      <c r="TJE20" s="117"/>
      <c r="TJF20" s="117"/>
      <c r="TJG20" s="117"/>
      <c r="TJH20" s="117"/>
      <c r="TJI20" s="117"/>
      <c r="TJJ20" s="117"/>
      <c r="TJK20" s="117"/>
      <c r="TJL20" s="117"/>
      <c r="TJM20" s="117"/>
      <c r="TJN20" s="117"/>
      <c r="TJO20" s="117"/>
      <c r="TJP20" s="117"/>
      <c r="TJQ20" s="117"/>
      <c r="TJR20" s="117"/>
      <c r="TJS20" s="117"/>
      <c r="TJT20" s="117"/>
      <c r="TJU20" s="117"/>
      <c r="TJV20" s="117"/>
      <c r="TJW20" s="117"/>
      <c r="TJX20" s="117"/>
      <c r="TJY20" s="117"/>
      <c r="TJZ20" s="117"/>
      <c r="TKA20" s="117"/>
      <c r="TKB20" s="117"/>
      <c r="TKC20" s="117"/>
      <c r="TKD20" s="117"/>
      <c r="TKE20" s="117"/>
      <c r="TKF20" s="117"/>
      <c r="TKG20" s="117"/>
      <c r="TKH20" s="117"/>
      <c r="TKI20" s="117"/>
      <c r="TKJ20" s="117"/>
      <c r="TKK20" s="117"/>
      <c r="TKL20" s="117"/>
      <c r="TKM20" s="117"/>
      <c r="TKN20" s="117"/>
      <c r="TKO20" s="117"/>
      <c r="TKP20" s="117"/>
      <c r="TKQ20" s="117"/>
      <c r="TKR20" s="117"/>
      <c r="TKS20" s="117"/>
      <c r="TKT20" s="117"/>
      <c r="TKU20" s="117"/>
      <c r="TKV20" s="117"/>
      <c r="TKW20" s="117"/>
      <c r="TKX20" s="117"/>
      <c r="TKY20" s="117"/>
      <c r="TKZ20" s="117"/>
      <c r="TLA20" s="117"/>
      <c r="TLB20" s="117"/>
      <c r="TLC20" s="117"/>
      <c r="TLD20" s="117"/>
      <c r="TLE20" s="117"/>
      <c r="TLF20" s="117"/>
      <c r="TLG20" s="117"/>
      <c r="TLH20" s="117"/>
      <c r="TLI20" s="117"/>
      <c r="TLJ20" s="117"/>
      <c r="TLK20" s="117"/>
      <c r="TLL20" s="117"/>
      <c r="TLM20" s="117"/>
      <c r="TLN20" s="117"/>
      <c r="TLO20" s="117"/>
      <c r="TLP20" s="117"/>
      <c r="TLQ20" s="117"/>
      <c r="TLR20" s="117"/>
      <c r="TLS20" s="117"/>
      <c r="TLT20" s="117"/>
      <c r="TLU20" s="117"/>
      <c r="TLV20" s="117"/>
      <c r="TLW20" s="117"/>
      <c r="TLX20" s="117"/>
      <c r="TLY20" s="117"/>
      <c r="TLZ20" s="117"/>
      <c r="TMA20" s="117"/>
      <c r="TMB20" s="117"/>
      <c r="TMC20" s="117"/>
      <c r="TMD20" s="117"/>
      <c r="TME20" s="117"/>
      <c r="TMF20" s="117"/>
      <c r="TMG20" s="117"/>
      <c r="TMH20" s="117"/>
      <c r="TMI20" s="117"/>
      <c r="TMJ20" s="117"/>
      <c r="TMK20" s="117"/>
      <c r="TML20" s="117"/>
      <c r="TMM20" s="117"/>
      <c r="TMN20" s="117"/>
      <c r="TMO20" s="117"/>
      <c r="TMP20" s="117"/>
      <c r="TMQ20" s="117"/>
      <c r="TMR20" s="117"/>
      <c r="TMS20" s="117"/>
      <c r="TMT20" s="117"/>
      <c r="TMU20" s="117"/>
      <c r="TMV20" s="117"/>
      <c r="TMW20" s="117"/>
      <c r="TMX20" s="117"/>
      <c r="TMY20" s="117"/>
      <c r="TMZ20" s="117"/>
      <c r="TNA20" s="117"/>
      <c r="TNB20" s="117"/>
      <c r="TNC20" s="117"/>
      <c r="TND20" s="117"/>
      <c r="TNE20" s="117"/>
      <c r="TNF20" s="117"/>
      <c r="TNG20" s="117"/>
      <c r="TNH20" s="117"/>
      <c r="TNI20" s="117"/>
      <c r="TNJ20" s="117"/>
      <c r="TNK20" s="117"/>
      <c r="TNL20" s="117"/>
      <c r="TNM20" s="117"/>
      <c r="TNN20" s="117"/>
      <c r="TNO20" s="117"/>
      <c r="TNP20" s="117"/>
      <c r="TNQ20" s="117"/>
      <c r="TNR20" s="117"/>
      <c r="TNS20" s="117"/>
      <c r="TNT20" s="117"/>
      <c r="TNU20" s="117"/>
      <c r="TNV20" s="117"/>
      <c r="TNW20" s="117"/>
      <c r="TNX20" s="117"/>
      <c r="TNY20" s="117"/>
      <c r="TNZ20" s="117"/>
      <c r="TOA20" s="117"/>
      <c r="TOB20" s="117"/>
      <c r="TOC20" s="117"/>
      <c r="TOD20" s="117"/>
      <c r="TOE20" s="117"/>
      <c r="TOF20" s="117"/>
      <c r="TOG20" s="117"/>
      <c r="TOH20" s="117"/>
      <c r="TOI20" s="117"/>
      <c r="TOJ20" s="117"/>
      <c r="TOK20" s="117"/>
      <c r="TOL20" s="117"/>
      <c r="TOM20" s="117"/>
      <c r="TON20" s="117"/>
      <c r="TOO20" s="117"/>
      <c r="TOP20" s="117"/>
      <c r="TOQ20" s="117"/>
      <c r="TOR20" s="117"/>
      <c r="TOS20" s="117"/>
      <c r="TOT20" s="117"/>
      <c r="TOU20" s="117"/>
      <c r="TOV20" s="117"/>
      <c r="TOW20" s="117"/>
      <c r="TOX20" s="117"/>
      <c r="TOY20" s="117"/>
      <c r="TOZ20" s="117"/>
      <c r="TPA20" s="117"/>
      <c r="TPB20" s="117"/>
      <c r="TPC20" s="117"/>
      <c r="TPD20" s="117"/>
      <c r="TPE20" s="117"/>
      <c r="TPF20" s="117"/>
      <c r="TPG20" s="117"/>
      <c r="TPH20" s="117"/>
      <c r="TPI20" s="117"/>
      <c r="TPJ20" s="117"/>
      <c r="TPK20" s="117"/>
      <c r="TPL20" s="117"/>
      <c r="TPM20" s="117"/>
      <c r="TPN20" s="117"/>
      <c r="TPO20" s="117"/>
      <c r="TPP20" s="117"/>
      <c r="TPQ20" s="117"/>
      <c r="TPR20" s="117"/>
      <c r="TPS20" s="117"/>
      <c r="TPT20" s="117"/>
      <c r="TPU20" s="117"/>
      <c r="TPV20" s="117"/>
      <c r="TPW20" s="117"/>
      <c r="TPX20" s="117"/>
      <c r="TPY20" s="117"/>
      <c r="TPZ20" s="117"/>
      <c r="TQA20" s="117"/>
      <c r="TQB20" s="117"/>
      <c r="TQC20" s="117"/>
      <c r="TQD20" s="117"/>
      <c r="TQE20" s="117"/>
      <c r="TQF20" s="117"/>
      <c r="TQG20" s="117"/>
      <c r="TQH20" s="117"/>
      <c r="TQI20" s="117"/>
      <c r="TQJ20" s="117"/>
      <c r="TQK20" s="117"/>
      <c r="TQL20" s="117"/>
      <c r="TQM20" s="117"/>
      <c r="TQN20" s="117"/>
      <c r="TQO20" s="117"/>
      <c r="TQP20" s="117"/>
      <c r="TQQ20" s="117"/>
      <c r="TQR20" s="117"/>
      <c r="TQS20" s="117"/>
      <c r="TQT20" s="117"/>
      <c r="TQU20" s="117"/>
      <c r="TQV20" s="117"/>
      <c r="TQW20" s="117"/>
      <c r="TQX20" s="117"/>
      <c r="TQY20" s="117"/>
      <c r="TQZ20" s="117"/>
      <c r="TRA20" s="117"/>
      <c r="TRB20" s="117"/>
      <c r="TRC20" s="117"/>
      <c r="TRD20" s="117"/>
      <c r="TRE20" s="117"/>
      <c r="TRF20" s="117"/>
      <c r="TRG20" s="117"/>
      <c r="TRH20" s="117"/>
      <c r="TRI20" s="117"/>
      <c r="TRJ20" s="117"/>
      <c r="TRK20" s="117"/>
      <c r="TRL20" s="117"/>
      <c r="TRM20" s="117"/>
      <c r="TRN20" s="117"/>
      <c r="TRO20" s="117"/>
      <c r="TRP20" s="117"/>
      <c r="TRQ20" s="117"/>
      <c r="TRR20" s="117"/>
      <c r="TRS20" s="117"/>
      <c r="TRT20" s="117"/>
      <c r="TRU20" s="117"/>
      <c r="TRV20" s="117"/>
      <c r="TRW20" s="117"/>
      <c r="TRX20" s="117"/>
      <c r="TRY20" s="117"/>
      <c r="TRZ20" s="117"/>
      <c r="TSA20" s="117"/>
      <c r="TSB20" s="117"/>
      <c r="TSC20" s="117"/>
      <c r="TSD20" s="117"/>
      <c r="TSE20" s="117"/>
      <c r="TSF20" s="117"/>
      <c r="TSG20" s="117"/>
      <c r="TSH20" s="117"/>
      <c r="TSI20" s="117"/>
      <c r="TSJ20" s="117"/>
      <c r="TSK20" s="117"/>
      <c r="TSL20" s="117"/>
      <c r="TSM20" s="117"/>
      <c r="TSN20" s="117"/>
      <c r="TSO20" s="117"/>
      <c r="TSP20" s="117"/>
      <c r="TSQ20" s="117"/>
      <c r="TSR20" s="117"/>
      <c r="TSS20" s="117"/>
      <c r="TST20" s="117"/>
      <c r="TSU20" s="117"/>
      <c r="TSV20" s="117"/>
      <c r="TSW20" s="117"/>
      <c r="TSX20" s="117"/>
      <c r="TSY20" s="117"/>
      <c r="TSZ20" s="117"/>
      <c r="TTA20" s="117"/>
      <c r="TTB20" s="117"/>
      <c r="TTC20" s="117"/>
      <c r="TTD20" s="117"/>
      <c r="TTE20" s="117"/>
      <c r="TTF20" s="117"/>
      <c r="TTG20" s="117"/>
      <c r="TTH20" s="117"/>
      <c r="TTI20" s="117"/>
      <c r="TTJ20" s="117"/>
      <c r="TTK20" s="117"/>
      <c r="TTL20" s="117"/>
      <c r="TTM20" s="117"/>
      <c r="TTN20" s="117"/>
      <c r="TTO20" s="117"/>
      <c r="TTP20" s="117"/>
      <c r="TTQ20" s="117"/>
      <c r="TTR20" s="117"/>
      <c r="TTS20" s="117"/>
      <c r="TTT20" s="117"/>
      <c r="TTU20" s="117"/>
      <c r="TTV20" s="117"/>
      <c r="TTW20" s="117"/>
      <c r="TTX20" s="117"/>
      <c r="TTY20" s="117"/>
      <c r="TTZ20" s="117"/>
      <c r="TUA20" s="117"/>
      <c r="TUB20" s="117"/>
      <c r="TUC20" s="117"/>
      <c r="TUD20" s="117"/>
      <c r="TUE20" s="117"/>
      <c r="TUF20" s="117"/>
      <c r="TUG20" s="117"/>
      <c r="TUH20" s="117"/>
      <c r="TUI20" s="117"/>
      <c r="TUJ20" s="117"/>
      <c r="TUK20" s="117"/>
      <c r="TUL20" s="117"/>
      <c r="TUM20" s="117"/>
      <c r="TUN20" s="117"/>
      <c r="TUO20" s="117"/>
      <c r="TUP20" s="117"/>
      <c r="TUQ20" s="117"/>
      <c r="TUR20" s="117"/>
      <c r="TUS20" s="117"/>
      <c r="TUT20" s="117"/>
      <c r="TUU20" s="117"/>
      <c r="TUV20" s="117"/>
      <c r="TUW20" s="117"/>
      <c r="TUX20" s="117"/>
      <c r="TUY20" s="117"/>
      <c r="TUZ20" s="117"/>
      <c r="TVA20" s="117"/>
      <c r="TVB20" s="117"/>
      <c r="TVC20" s="117"/>
      <c r="TVD20" s="117"/>
      <c r="TVE20" s="117"/>
      <c r="TVF20" s="117"/>
      <c r="TVG20" s="117"/>
      <c r="TVH20" s="117"/>
      <c r="TVI20" s="117"/>
      <c r="TVJ20" s="117"/>
      <c r="TVK20" s="117"/>
      <c r="TVL20" s="117"/>
      <c r="TVM20" s="117"/>
      <c r="TVN20" s="117"/>
      <c r="TVO20" s="117"/>
      <c r="TVP20" s="117"/>
      <c r="TVQ20" s="117"/>
      <c r="TVR20" s="117"/>
      <c r="TVS20" s="117"/>
      <c r="TVT20" s="117"/>
      <c r="TVU20" s="117"/>
      <c r="TVV20" s="117"/>
      <c r="TVW20" s="117"/>
      <c r="TVX20" s="117"/>
      <c r="TVY20" s="117"/>
      <c r="TVZ20" s="117"/>
      <c r="TWA20" s="117"/>
      <c r="TWB20" s="117"/>
      <c r="TWC20" s="117"/>
      <c r="TWD20" s="117"/>
      <c r="TWE20" s="117"/>
      <c r="TWF20" s="117"/>
      <c r="TWG20" s="117"/>
      <c r="TWH20" s="117"/>
      <c r="TWI20" s="117"/>
      <c r="TWJ20" s="117"/>
      <c r="TWK20" s="117"/>
      <c r="TWL20" s="117"/>
      <c r="TWM20" s="117"/>
      <c r="TWN20" s="117"/>
      <c r="TWO20" s="117"/>
      <c r="TWP20" s="117"/>
      <c r="TWQ20" s="117"/>
      <c r="TWR20" s="117"/>
      <c r="TWS20" s="117"/>
      <c r="TWT20" s="117"/>
      <c r="TWU20" s="117"/>
      <c r="TWV20" s="117"/>
      <c r="TWW20" s="117"/>
      <c r="TWX20" s="117"/>
      <c r="TWY20" s="117"/>
      <c r="TWZ20" s="117"/>
      <c r="TXA20" s="117"/>
      <c r="TXB20" s="117"/>
      <c r="TXC20" s="117"/>
      <c r="TXD20" s="117"/>
      <c r="TXE20" s="117"/>
      <c r="TXF20" s="117"/>
      <c r="TXG20" s="117"/>
      <c r="TXH20" s="117"/>
      <c r="TXI20" s="117"/>
      <c r="TXJ20" s="117"/>
      <c r="TXK20" s="117"/>
      <c r="TXL20" s="117"/>
      <c r="TXM20" s="117"/>
      <c r="TXN20" s="117"/>
      <c r="TXO20" s="117"/>
      <c r="TXP20" s="117"/>
      <c r="TXQ20" s="117"/>
      <c r="TXR20" s="117"/>
      <c r="TXS20" s="117"/>
      <c r="TXT20" s="117"/>
      <c r="TXU20" s="117"/>
      <c r="TXV20" s="117"/>
      <c r="TXW20" s="117"/>
      <c r="TXX20" s="117"/>
      <c r="TXY20" s="117"/>
      <c r="TXZ20" s="117"/>
      <c r="TYA20" s="117"/>
      <c r="TYB20" s="117"/>
      <c r="TYC20" s="117"/>
      <c r="TYD20" s="117"/>
      <c r="TYE20" s="117"/>
      <c r="TYF20" s="117"/>
      <c r="TYG20" s="117"/>
      <c r="TYH20" s="117"/>
      <c r="TYI20" s="117"/>
      <c r="TYJ20" s="117"/>
      <c r="TYK20" s="117"/>
      <c r="TYL20" s="117"/>
      <c r="TYM20" s="117"/>
      <c r="TYN20" s="117"/>
      <c r="TYO20" s="117"/>
      <c r="TYP20" s="117"/>
      <c r="TYQ20" s="117"/>
      <c r="TYR20" s="117"/>
      <c r="TYS20" s="117"/>
      <c r="TYT20" s="117"/>
      <c r="TYU20" s="117"/>
      <c r="TYV20" s="117"/>
      <c r="TYW20" s="117"/>
      <c r="TYX20" s="117"/>
      <c r="TYY20" s="117"/>
      <c r="TYZ20" s="117"/>
      <c r="TZA20" s="117"/>
      <c r="TZB20" s="117"/>
      <c r="TZC20" s="117"/>
      <c r="TZD20" s="117"/>
      <c r="TZE20" s="117"/>
      <c r="TZF20" s="117"/>
      <c r="TZG20" s="117"/>
      <c r="TZH20" s="117"/>
      <c r="TZI20" s="117"/>
      <c r="TZJ20" s="117"/>
      <c r="TZK20" s="117"/>
      <c r="TZL20" s="117"/>
      <c r="TZM20" s="117"/>
      <c r="TZN20" s="117"/>
      <c r="TZO20" s="117"/>
      <c r="TZP20" s="117"/>
      <c r="TZQ20" s="117"/>
      <c r="TZR20" s="117"/>
      <c r="TZS20" s="117"/>
      <c r="TZT20" s="117"/>
      <c r="TZU20" s="117"/>
      <c r="TZV20" s="117"/>
      <c r="TZW20" s="117"/>
      <c r="TZX20" s="117"/>
      <c r="TZY20" s="117"/>
      <c r="TZZ20" s="117"/>
      <c r="UAA20" s="117"/>
      <c r="UAB20" s="117"/>
      <c r="UAC20" s="117"/>
      <c r="UAD20" s="117"/>
      <c r="UAE20" s="117"/>
      <c r="UAF20" s="117"/>
      <c r="UAG20" s="117"/>
      <c r="UAH20" s="117"/>
      <c r="UAI20" s="117"/>
      <c r="UAJ20" s="117"/>
      <c r="UAK20" s="117"/>
      <c r="UAL20" s="117"/>
      <c r="UAM20" s="117"/>
      <c r="UAN20" s="117"/>
      <c r="UAO20" s="117"/>
      <c r="UAP20" s="117"/>
      <c r="UAQ20" s="117"/>
      <c r="UAR20" s="117"/>
      <c r="UAS20" s="117"/>
      <c r="UAT20" s="117"/>
      <c r="UAU20" s="117"/>
      <c r="UAV20" s="117"/>
      <c r="UAW20" s="117"/>
      <c r="UAX20" s="117"/>
      <c r="UAY20" s="117"/>
      <c r="UAZ20" s="117"/>
      <c r="UBA20" s="117"/>
      <c r="UBB20" s="117"/>
      <c r="UBC20" s="117"/>
      <c r="UBD20" s="117"/>
      <c r="UBE20" s="117"/>
      <c r="UBF20" s="117"/>
      <c r="UBG20" s="117"/>
      <c r="UBH20" s="117"/>
      <c r="UBI20" s="117"/>
      <c r="UBJ20" s="117"/>
      <c r="UBK20" s="117"/>
      <c r="UBL20" s="117"/>
      <c r="UBM20" s="117"/>
      <c r="UBN20" s="117"/>
      <c r="UBO20" s="117"/>
      <c r="UBP20" s="117"/>
      <c r="UBQ20" s="117"/>
      <c r="UBR20" s="117"/>
      <c r="UBS20" s="117"/>
      <c r="UBT20" s="117"/>
      <c r="UBU20" s="117"/>
      <c r="UBV20" s="117"/>
      <c r="UBW20" s="117"/>
      <c r="UBX20" s="117"/>
      <c r="UBY20" s="117"/>
      <c r="UBZ20" s="117"/>
      <c r="UCA20" s="117"/>
      <c r="UCB20" s="117"/>
      <c r="UCC20" s="117"/>
      <c r="UCD20" s="117"/>
      <c r="UCE20" s="117"/>
      <c r="UCF20" s="117"/>
      <c r="UCG20" s="117"/>
      <c r="UCH20" s="117"/>
      <c r="UCI20" s="117"/>
      <c r="UCJ20" s="117"/>
      <c r="UCK20" s="117"/>
      <c r="UCL20" s="117"/>
      <c r="UCM20" s="117"/>
      <c r="UCN20" s="117"/>
      <c r="UCO20" s="117"/>
      <c r="UCP20" s="117"/>
      <c r="UCQ20" s="117"/>
      <c r="UCR20" s="117"/>
      <c r="UCS20" s="117"/>
      <c r="UCT20" s="117"/>
      <c r="UCU20" s="117"/>
      <c r="UCV20" s="117"/>
      <c r="UCW20" s="117"/>
      <c r="UCX20" s="117"/>
      <c r="UCY20" s="117"/>
      <c r="UCZ20" s="117"/>
      <c r="UDA20" s="117"/>
      <c r="UDB20" s="117"/>
      <c r="UDC20" s="117"/>
      <c r="UDD20" s="117"/>
      <c r="UDE20" s="117"/>
      <c r="UDF20" s="117"/>
      <c r="UDG20" s="117"/>
      <c r="UDH20" s="117"/>
      <c r="UDI20" s="117"/>
      <c r="UDJ20" s="117"/>
      <c r="UDK20" s="117"/>
      <c r="UDL20" s="117"/>
      <c r="UDM20" s="117"/>
      <c r="UDN20" s="117"/>
      <c r="UDO20" s="117"/>
      <c r="UDP20" s="117"/>
      <c r="UDQ20" s="117"/>
      <c r="UDR20" s="117"/>
      <c r="UDS20" s="117"/>
      <c r="UDT20" s="117"/>
      <c r="UDU20" s="117"/>
      <c r="UDV20" s="117"/>
      <c r="UDW20" s="117"/>
      <c r="UDX20" s="117"/>
      <c r="UDY20" s="117"/>
      <c r="UDZ20" s="117"/>
      <c r="UEA20" s="117"/>
      <c r="UEB20" s="117"/>
      <c r="UEC20" s="117"/>
      <c r="UED20" s="117"/>
      <c r="UEE20" s="117"/>
      <c r="UEF20" s="117"/>
      <c r="UEG20" s="117"/>
      <c r="UEH20" s="117"/>
      <c r="UEI20" s="117"/>
      <c r="UEJ20" s="117"/>
      <c r="UEK20" s="117"/>
      <c r="UEL20" s="117"/>
      <c r="UEM20" s="117"/>
      <c r="UEN20" s="117"/>
      <c r="UEO20" s="117"/>
      <c r="UEP20" s="117"/>
      <c r="UEQ20" s="117"/>
      <c r="UER20" s="117"/>
      <c r="UES20" s="117"/>
      <c r="UET20" s="117"/>
      <c r="UEU20" s="117"/>
      <c r="UEV20" s="117"/>
      <c r="UEW20" s="117"/>
      <c r="UEX20" s="117"/>
      <c r="UEY20" s="117"/>
      <c r="UEZ20" s="117"/>
      <c r="UFA20" s="117"/>
      <c r="UFB20" s="117"/>
      <c r="UFC20" s="117"/>
      <c r="UFD20" s="117"/>
      <c r="UFE20" s="117"/>
      <c r="UFF20" s="117"/>
      <c r="UFG20" s="117"/>
      <c r="UFH20" s="117"/>
      <c r="UFI20" s="117"/>
      <c r="UFJ20" s="117"/>
      <c r="UFK20" s="117"/>
      <c r="UFL20" s="117"/>
      <c r="UFM20" s="117"/>
      <c r="UFN20" s="117"/>
      <c r="UFO20" s="117"/>
      <c r="UFP20" s="117"/>
      <c r="UFQ20" s="117"/>
      <c r="UFR20" s="117"/>
      <c r="UFS20" s="117"/>
      <c r="UFT20" s="117"/>
      <c r="UFU20" s="117"/>
      <c r="UFV20" s="117"/>
      <c r="UFW20" s="117"/>
      <c r="UFX20" s="117"/>
      <c r="UFY20" s="117"/>
      <c r="UFZ20" s="117"/>
      <c r="UGA20" s="117"/>
      <c r="UGB20" s="117"/>
      <c r="UGC20" s="117"/>
      <c r="UGD20" s="117"/>
      <c r="UGE20" s="117"/>
      <c r="UGF20" s="117"/>
      <c r="UGG20" s="117"/>
      <c r="UGH20" s="117"/>
      <c r="UGI20" s="117"/>
      <c r="UGJ20" s="117"/>
      <c r="UGK20" s="117"/>
      <c r="UGL20" s="117"/>
      <c r="UGM20" s="117"/>
      <c r="UGN20" s="117"/>
      <c r="UGO20" s="117"/>
      <c r="UGP20" s="117"/>
      <c r="UGQ20" s="117"/>
      <c r="UGR20" s="117"/>
      <c r="UGS20" s="117"/>
      <c r="UGT20" s="117"/>
      <c r="UGU20" s="117"/>
      <c r="UGV20" s="117"/>
      <c r="UGW20" s="117"/>
      <c r="UGX20" s="117"/>
      <c r="UGY20" s="117"/>
      <c r="UGZ20" s="117"/>
      <c r="UHA20" s="117"/>
      <c r="UHB20" s="117"/>
      <c r="UHC20" s="117"/>
      <c r="UHD20" s="117"/>
      <c r="UHE20" s="117"/>
      <c r="UHF20" s="117"/>
      <c r="UHG20" s="117"/>
      <c r="UHH20" s="117"/>
      <c r="UHI20" s="117"/>
      <c r="UHJ20" s="117"/>
      <c r="UHK20" s="117"/>
      <c r="UHL20" s="117"/>
      <c r="UHM20" s="117"/>
      <c r="UHN20" s="117"/>
      <c r="UHO20" s="117"/>
      <c r="UHP20" s="117"/>
      <c r="UHQ20" s="117"/>
      <c r="UHR20" s="117"/>
      <c r="UHS20" s="117"/>
      <c r="UHT20" s="117"/>
      <c r="UHU20" s="117"/>
      <c r="UHV20" s="117"/>
      <c r="UHW20" s="117"/>
      <c r="UHX20" s="117"/>
      <c r="UHY20" s="117"/>
      <c r="UHZ20" s="117"/>
      <c r="UIA20" s="117"/>
      <c r="UIB20" s="117"/>
      <c r="UIC20" s="117"/>
      <c r="UID20" s="117"/>
      <c r="UIE20" s="117"/>
      <c r="UIF20" s="117"/>
      <c r="UIG20" s="117"/>
      <c r="UIH20" s="117"/>
      <c r="UII20" s="117"/>
      <c r="UIJ20" s="117"/>
      <c r="UIK20" s="117"/>
      <c r="UIL20" s="117"/>
      <c r="UIM20" s="117"/>
      <c r="UIN20" s="117"/>
      <c r="UIO20" s="117"/>
      <c r="UIP20" s="117"/>
      <c r="UIQ20" s="117"/>
      <c r="UIR20" s="117"/>
      <c r="UIS20" s="117"/>
      <c r="UIT20" s="117"/>
      <c r="UIU20" s="117"/>
      <c r="UIV20" s="117"/>
      <c r="UIW20" s="117"/>
      <c r="UIX20" s="117"/>
      <c r="UIY20" s="117"/>
      <c r="UIZ20" s="117"/>
      <c r="UJA20" s="117"/>
      <c r="UJB20" s="117"/>
      <c r="UJC20" s="117"/>
      <c r="UJD20" s="117"/>
      <c r="UJE20" s="117"/>
      <c r="UJF20" s="117"/>
      <c r="UJG20" s="117"/>
      <c r="UJH20" s="117"/>
      <c r="UJI20" s="117"/>
      <c r="UJJ20" s="117"/>
      <c r="UJK20" s="117"/>
      <c r="UJL20" s="117"/>
      <c r="UJM20" s="117"/>
      <c r="UJN20" s="117"/>
      <c r="UJO20" s="117"/>
      <c r="UJP20" s="117"/>
      <c r="UJQ20" s="117"/>
      <c r="UJR20" s="117"/>
      <c r="UJS20" s="117"/>
      <c r="UJT20" s="117"/>
      <c r="UJU20" s="117"/>
      <c r="UJV20" s="117"/>
      <c r="UJW20" s="117"/>
      <c r="UJX20" s="117"/>
      <c r="UJY20" s="117"/>
      <c r="UJZ20" s="117"/>
      <c r="UKA20" s="117"/>
      <c r="UKB20" s="117"/>
      <c r="UKC20" s="117"/>
      <c r="UKD20" s="117"/>
      <c r="UKE20" s="117"/>
      <c r="UKF20" s="117"/>
      <c r="UKG20" s="117"/>
      <c r="UKH20" s="117"/>
      <c r="UKI20" s="117"/>
      <c r="UKJ20" s="117"/>
      <c r="UKK20" s="117"/>
      <c r="UKL20" s="117"/>
      <c r="UKM20" s="117"/>
      <c r="UKN20" s="117"/>
      <c r="UKO20" s="117"/>
      <c r="UKP20" s="117"/>
      <c r="UKQ20" s="117"/>
      <c r="UKR20" s="117"/>
      <c r="UKS20" s="117"/>
      <c r="UKT20" s="117"/>
      <c r="UKU20" s="117"/>
      <c r="UKV20" s="117"/>
      <c r="UKW20" s="117"/>
      <c r="UKX20" s="117"/>
      <c r="UKY20" s="117"/>
      <c r="UKZ20" s="117"/>
      <c r="ULA20" s="117"/>
      <c r="ULB20" s="117"/>
      <c r="ULC20" s="117"/>
      <c r="ULD20" s="117"/>
      <c r="ULE20" s="117"/>
      <c r="ULF20" s="117"/>
      <c r="ULG20" s="117"/>
      <c r="ULH20" s="117"/>
      <c r="ULI20" s="117"/>
      <c r="ULJ20" s="117"/>
      <c r="ULK20" s="117"/>
      <c r="ULL20" s="117"/>
      <c r="ULM20" s="117"/>
      <c r="ULN20" s="117"/>
      <c r="ULO20" s="117"/>
      <c r="ULP20" s="117"/>
      <c r="ULQ20" s="117"/>
      <c r="ULR20" s="117"/>
      <c r="ULS20" s="117"/>
      <c r="ULT20" s="117"/>
      <c r="ULU20" s="117"/>
      <c r="ULV20" s="117"/>
      <c r="ULW20" s="117"/>
      <c r="ULX20" s="117"/>
      <c r="ULY20" s="117"/>
      <c r="ULZ20" s="117"/>
      <c r="UMA20" s="117"/>
      <c r="UMB20" s="117"/>
      <c r="UMC20" s="117"/>
      <c r="UMD20" s="117"/>
      <c r="UME20" s="117"/>
      <c r="UMF20" s="117"/>
      <c r="UMG20" s="117"/>
      <c r="UMH20" s="117"/>
      <c r="UMI20" s="117"/>
      <c r="UMJ20" s="117"/>
      <c r="UMK20" s="117"/>
      <c r="UML20" s="117"/>
      <c r="UMM20" s="117"/>
      <c r="UMN20" s="117"/>
      <c r="UMO20" s="117"/>
      <c r="UMP20" s="117"/>
      <c r="UMQ20" s="117"/>
      <c r="UMR20" s="117"/>
      <c r="UMS20" s="117"/>
      <c r="UMT20" s="117"/>
      <c r="UMU20" s="117"/>
      <c r="UMV20" s="117"/>
      <c r="UMW20" s="117"/>
      <c r="UMX20" s="117"/>
      <c r="UMY20" s="117"/>
      <c r="UMZ20" s="117"/>
      <c r="UNA20" s="117"/>
      <c r="UNB20" s="117"/>
      <c r="UNC20" s="117"/>
      <c r="UND20" s="117"/>
      <c r="UNE20" s="117"/>
      <c r="UNF20" s="117"/>
      <c r="UNG20" s="117"/>
      <c r="UNH20" s="117"/>
      <c r="UNI20" s="117"/>
      <c r="UNJ20" s="117"/>
      <c r="UNK20" s="117"/>
      <c r="UNL20" s="117"/>
      <c r="UNM20" s="117"/>
      <c r="UNN20" s="117"/>
      <c r="UNO20" s="117"/>
      <c r="UNP20" s="117"/>
      <c r="UNQ20" s="117"/>
      <c r="UNR20" s="117"/>
      <c r="UNS20" s="117"/>
      <c r="UNT20" s="117"/>
      <c r="UNU20" s="117"/>
      <c r="UNV20" s="117"/>
      <c r="UNW20" s="117"/>
      <c r="UNX20" s="117"/>
      <c r="UNY20" s="117"/>
      <c r="UNZ20" s="117"/>
      <c r="UOA20" s="117"/>
      <c r="UOB20" s="117"/>
      <c r="UOC20" s="117"/>
      <c r="UOD20" s="117"/>
      <c r="UOE20" s="117"/>
      <c r="UOF20" s="117"/>
      <c r="UOG20" s="117"/>
      <c r="UOH20" s="117"/>
      <c r="UOI20" s="117"/>
      <c r="UOJ20" s="117"/>
      <c r="UOK20" s="117"/>
      <c r="UOL20" s="117"/>
      <c r="UOM20" s="117"/>
      <c r="UON20" s="117"/>
      <c r="UOO20" s="117"/>
      <c r="UOP20" s="117"/>
      <c r="UOQ20" s="117"/>
      <c r="UOR20" s="117"/>
      <c r="UOS20" s="117"/>
      <c r="UOT20" s="117"/>
      <c r="UOU20" s="117"/>
      <c r="UOV20" s="117"/>
      <c r="UOW20" s="117"/>
      <c r="UOX20" s="117"/>
      <c r="UOY20" s="117"/>
      <c r="UOZ20" s="117"/>
      <c r="UPA20" s="117"/>
      <c r="UPB20" s="117"/>
      <c r="UPC20" s="117"/>
      <c r="UPD20" s="117"/>
      <c r="UPE20" s="117"/>
      <c r="UPF20" s="117"/>
      <c r="UPG20" s="117"/>
      <c r="UPH20" s="117"/>
      <c r="UPI20" s="117"/>
      <c r="UPJ20" s="117"/>
      <c r="UPK20" s="117"/>
      <c r="UPL20" s="117"/>
      <c r="UPM20" s="117"/>
      <c r="UPN20" s="117"/>
      <c r="UPO20" s="117"/>
      <c r="UPP20" s="117"/>
      <c r="UPQ20" s="117"/>
      <c r="UPR20" s="117"/>
      <c r="UPS20" s="117"/>
      <c r="UPT20" s="117"/>
      <c r="UPU20" s="117"/>
      <c r="UPV20" s="117"/>
      <c r="UPW20" s="117"/>
      <c r="UPX20" s="117"/>
      <c r="UPY20" s="117"/>
      <c r="UPZ20" s="117"/>
      <c r="UQA20" s="117"/>
      <c r="UQB20" s="117"/>
      <c r="UQC20" s="117"/>
      <c r="UQD20" s="117"/>
      <c r="UQE20" s="117"/>
      <c r="UQF20" s="117"/>
      <c r="UQG20" s="117"/>
      <c r="UQH20" s="117"/>
      <c r="UQI20" s="117"/>
      <c r="UQJ20" s="117"/>
      <c r="UQK20" s="117"/>
      <c r="UQL20" s="117"/>
      <c r="UQM20" s="117"/>
      <c r="UQN20" s="117"/>
      <c r="UQO20" s="117"/>
      <c r="UQP20" s="117"/>
      <c r="UQQ20" s="117"/>
      <c r="UQR20" s="117"/>
      <c r="UQS20" s="117"/>
      <c r="UQT20" s="117"/>
      <c r="UQU20" s="117"/>
      <c r="UQV20" s="117"/>
      <c r="UQW20" s="117"/>
      <c r="UQX20" s="117"/>
      <c r="UQY20" s="117"/>
      <c r="UQZ20" s="117"/>
      <c r="URA20" s="117"/>
      <c r="URB20" s="117"/>
      <c r="URC20" s="117"/>
      <c r="URD20" s="117"/>
      <c r="URE20" s="117"/>
      <c r="URF20" s="117"/>
      <c r="URG20" s="117"/>
      <c r="URH20" s="117"/>
      <c r="URI20" s="117"/>
      <c r="URJ20" s="117"/>
      <c r="URK20" s="117"/>
      <c r="URL20" s="117"/>
      <c r="URM20" s="117"/>
      <c r="URN20" s="117"/>
      <c r="URO20" s="117"/>
      <c r="URP20" s="117"/>
      <c r="URQ20" s="117"/>
      <c r="URR20" s="117"/>
      <c r="URS20" s="117"/>
      <c r="URT20" s="117"/>
      <c r="URU20" s="117"/>
      <c r="URV20" s="117"/>
      <c r="URW20" s="117"/>
      <c r="URX20" s="117"/>
      <c r="URY20" s="117"/>
      <c r="URZ20" s="117"/>
      <c r="USA20" s="117"/>
      <c r="USB20" s="117"/>
      <c r="USC20" s="117"/>
      <c r="USD20" s="117"/>
      <c r="USE20" s="117"/>
      <c r="USF20" s="117"/>
      <c r="USG20" s="117"/>
      <c r="USH20" s="117"/>
      <c r="USI20" s="117"/>
      <c r="USJ20" s="117"/>
      <c r="USK20" s="117"/>
      <c r="USL20" s="117"/>
      <c r="USM20" s="117"/>
      <c r="USN20" s="117"/>
      <c r="USO20" s="117"/>
      <c r="USP20" s="117"/>
      <c r="USQ20" s="117"/>
      <c r="USR20" s="117"/>
      <c r="USS20" s="117"/>
      <c r="UST20" s="117"/>
      <c r="USU20" s="117"/>
      <c r="USV20" s="117"/>
      <c r="USW20" s="117"/>
      <c r="USX20" s="117"/>
      <c r="USY20" s="117"/>
      <c r="USZ20" s="117"/>
      <c r="UTA20" s="117"/>
      <c r="UTB20" s="117"/>
      <c r="UTC20" s="117"/>
      <c r="UTD20" s="117"/>
      <c r="UTE20" s="117"/>
      <c r="UTF20" s="117"/>
      <c r="UTG20" s="117"/>
      <c r="UTH20" s="117"/>
      <c r="UTI20" s="117"/>
      <c r="UTJ20" s="117"/>
      <c r="UTK20" s="117"/>
      <c r="UTL20" s="117"/>
      <c r="UTM20" s="117"/>
      <c r="UTN20" s="117"/>
      <c r="UTO20" s="117"/>
      <c r="UTP20" s="117"/>
      <c r="UTQ20" s="117"/>
      <c r="UTR20" s="117"/>
      <c r="UTS20" s="117"/>
      <c r="UTT20" s="117"/>
      <c r="UTU20" s="117"/>
      <c r="UTV20" s="117"/>
      <c r="UTW20" s="117"/>
      <c r="UTX20" s="117"/>
      <c r="UTY20" s="117"/>
      <c r="UTZ20" s="117"/>
      <c r="UUA20" s="117"/>
      <c r="UUB20" s="117"/>
      <c r="UUC20" s="117"/>
      <c r="UUD20" s="117"/>
      <c r="UUE20" s="117"/>
      <c r="UUF20" s="117"/>
      <c r="UUG20" s="117"/>
      <c r="UUH20" s="117"/>
      <c r="UUI20" s="117"/>
      <c r="UUJ20" s="117"/>
      <c r="UUK20" s="117"/>
      <c r="UUL20" s="117"/>
      <c r="UUM20" s="117"/>
      <c r="UUN20" s="117"/>
      <c r="UUO20" s="117"/>
      <c r="UUP20" s="117"/>
      <c r="UUQ20" s="117"/>
      <c r="UUR20" s="117"/>
      <c r="UUS20" s="117"/>
      <c r="UUT20" s="117"/>
      <c r="UUU20" s="117"/>
      <c r="UUV20" s="117"/>
      <c r="UUW20" s="117"/>
      <c r="UUX20" s="117"/>
      <c r="UUY20" s="117"/>
      <c r="UUZ20" s="117"/>
      <c r="UVA20" s="117"/>
      <c r="UVB20" s="117"/>
      <c r="UVC20" s="117"/>
      <c r="UVD20" s="117"/>
      <c r="UVE20" s="117"/>
      <c r="UVF20" s="117"/>
      <c r="UVG20" s="117"/>
      <c r="UVH20" s="117"/>
      <c r="UVI20" s="117"/>
      <c r="UVJ20" s="117"/>
      <c r="UVK20" s="117"/>
      <c r="UVL20" s="117"/>
      <c r="UVM20" s="117"/>
      <c r="UVN20" s="117"/>
      <c r="UVO20" s="117"/>
      <c r="UVP20" s="117"/>
      <c r="UVQ20" s="117"/>
      <c r="UVR20" s="117"/>
      <c r="UVS20" s="117"/>
      <c r="UVT20" s="117"/>
      <c r="UVU20" s="117"/>
      <c r="UVV20" s="117"/>
      <c r="UVW20" s="117"/>
      <c r="UVX20" s="117"/>
      <c r="UVY20" s="117"/>
      <c r="UVZ20" s="117"/>
      <c r="UWA20" s="117"/>
      <c r="UWB20" s="117"/>
      <c r="UWC20" s="117"/>
      <c r="UWD20" s="117"/>
      <c r="UWE20" s="117"/>
      <c r="UWF20" s="117"/>
      <c r="UWG20" s="117"/>
      <c r="UWH20" s="117"/>
      <c r="UWI20" s="117"/>
      <c r="UWJ20" s="117"/>
      <c r="UWK20" s="117"/>
      <c r="UWL20" s="117"/>
      <c r="UWM20" s="117"/>
      <c r="UWN20" s="117"/>
      <c r="UWO20" s="117"/>
      <c r="UWP20" s="117"/>
      <c r="UWQ20" s="117"/>
      <c r="UWR20" s="117"/>
      <c r="UWS20" s="117"/>
      <c r="UWT20" s="117"/>
      <c r="UWU20" s="117"/>
      <c r="UWV20" s="117"/>
      <c r="UWW20" s="117"/>
      <c r="UWX20" s="117"/>
      <c r="UWY20" s="117"/>
      <c r="UWZ20" s="117"/>
      <c r="UXA20" s="117"/>
      <c r="UXB20" s="117"/>
      <c r="UXC20" s="117"/>
      <c r="UXD20" s="117"/>
      <c r="UXE20" s="117"/>
      <c r="UXF20" s="117"/>
      <c r="UXG20" s="117"/>
      <c r="UXH20" s="117"/>
      <c r="UXI20" s="117"/>
      <c r="UXJ20" s="117"/>
      <c r="UXK20" s="117"/>
      <c r="UXL20" s="117"/>
      <c r="UXM20" s="117"/>
      <c r="UXN20" s="117"/>
      <c r="UXO20" s="117"/>
      <c r="UXP20" s="117"/>
      <c r="UXQ20" s="117"/>
      <c r="UXR20" s="117"/>
      <c r="UXS20" s="117"/>
      <c r="UXT20" s="117"/>
      <c r="UXU20" s="117"/>
      <c r="UXV20" s="117"/>
      <c r="UXW20" s="117"/>
      <c r="UXX20" s="117"/>
      <c r="UXY20" s="117"/>
      <c r="UXZ20" s="117"/>
      <c r="UYA20" s="117"/>
      <c r="UYB20" s="117"/>
      <c r="UYC20" s="117"/>
      <c r="UYD20" s="117"/>
      <c r="UYE20" s="117"/>
      <c r="UYF20" s="117"/>
      <c r="UYG20" s="117"/>
      <c r="UYH20" s="117"/>
      <c r="UYI20" s="117"/>
      <c r="UYJ20" s="117"/>
      <c r="UYK20" s="117"/>
      <c r="UYL20" s="117"/>
      <c r="UYM20" s="117"/>
      <c r="UYN20" s="117"/>
      <c r="UYO20" s="117"/>
      <c r="UYP20" s="117"/>
      <c r="UYQ20" s="117"/>
      <c r="UYR20" s="117"/>
      <c r="UYS20" s="117"/>
      <c r="UYT20" s="117"/>
      <c r="UYU20" s="117"/>
      <c r="UYV20" s="117"/>
      <c r="UYW20" s="117"/>
      <c r="UYX20" s="117"/>
      <c r="UYY20" s="117"/>
      <c r="UYZ20" s="117"/>
      <c r="UZA20" s="117"/>
      <c r="UZB20" s="117"/>
      <c r="UZC20" s="117"/>
      <c r="UZD20" s="117"/>
      <c r="UZE20" s="117"/>
      <c r="UZF20" s="117"/>
      <c r="UZG20" s="117"/>
      <c r="UZH20" s="117"/>
      <c r="UZI20" s="117"/>
      <c r="UZJ20" s="117"/>
      <c r="UZK20" s="117"/>
      <c r="UZL20" s="117"/>
      <c r="UZM20" s="117"/>
      <c r="UZN20" s="117"/>
      <c r="UZO20" s="117"/>
      <c r="UZP20" s="117"/>
      <c r="UZQ20" s="117"/>
      <c r="UZR20" s="117"/>
      <c r="UZS20" s="117"/>
      <c r="UZT20" s="117"/>
      <c r="UZU20" s="117"/>
      <c r="UZV20" s="117"/>
      <c r="UZW20" s="117"/>
      <c r="UZX20" s="117"/>
      <c r="UZY20" s="117"/>
      <c r="UZZ20" s="117"/>
      <c r="VAA20" s="117"/>
      <c r="VAB20" s="117"/>
      <c r="VAC20" s="117"/>
      <c r="VAD20" s="117"/>
      <c r="VAE20" s="117"/>
      <c r="VAF20" s="117"/>
      <c r="VAG20" s="117"/>
      <c r="VAH20" s="117"/>
      <c r="VAI20" s="117"/>
      <c r="VAJ20" s="117"/>
      <c r="VAK20" s="117"/>
      <c r="VAL20" s="117"/>
      <c r="VAM20" s="117"/>
      <c r="VAN20" s="117"/>
      <c r="VAO20" s="117"/>
      <c r="VAP20" s="117"/>
      <c r="VAQ20" s="117"/>
      <c r="VAR20" s="117"/>
      <c r="VAS20" s="117"/>
      <c r="VAT20" s="117"/>
      <c r="VAU20" s="117"/>
      <c r="VAV20" s="117"/>
      <c r="VAW20" s="117"/>
      <c r="VAX20" s="117"/>
      <c r="VAY20" s="117"/>
      <c r="VAZ20" s="117"/>
      <c r="VBA20" s="117"/>
      <c r="VBB20" s="117"/>
      <c r="VBC20" s="117"/>
      <c r="VBD20" s="117"/>
      <c r="VBE20" s="117"/>
      <c r="VBF20" s="117"/>
      <c r="VBG20" s="117"/>
      <c r="VBH20" s="117"/>
      <c r="VBI20" s="117"/>
      <c r="VBJ20" s="117"/>
      <c r="VBK20" s="117"/>
      <c r="VBL20" s="117"/>
      <c r="VBM20" s="117"/>
      <c r="VBN20" s="117"/>
      <c r="VBO20" s="117"/>
      <c r="VBP20" s="117"/>
      <c r="VBQ20" s="117"/>
      <c r="VBR20" s="117"/>
      <c r="VBS20" s="117"/>
      <c r="VBT20" s="117"/>
      <c r="VBU20" s="117"/>
      <c r="VBV20" s="117"/>
      <c r="VBW20" s="117"/>
      <c r="VBX20" s="117"/>
      <c r="VBY20" s="117"/>
      <c r="VBZ20" s="117"/>
      <c r="VCA20" s="117"/>
      <c r="VCB20" s="117"/>
      <c r="VCC20" s="117"/>
      <c r="VCD20" s="117"/>
      <c r="VCE20" s="117"/>
      <c r="VCF20" s="117"/>
      <c r="VCG20" s="117"/>
      <c r="VCH20" s="117"/>
      <c r="VCI20" s="117"/>
      <c r="VCJ20" s="117"/>
      <c r="VCK20" s="117"/>
      <c r="VCL20" s="117"/>
      <c r="VCM20" s="117"/>
      <c r="VCN20" s="117"/>
      <c r="VCO20" s="117"/>
      <c r="VCP20" s="117"/>
      <c r="VCQ20" s="117"/>
      <c r="VCR20" s="117"/>
      <c r="VCS20" s="117"/>
      <c r="VCT20" s="117"/>
      <c r="VCU20" s="117"/>
      <c r="VCV20" s="117"/>
      <c r="VCW20" s="117"/>
      <c r="VCX20" s="117"/>
      <c r="VCY20" s="117"/>
      <c r="VCZ20" s="117"/>
      <c r="VDA20" s="117"/>
      <c r="VDB20" s="117"/>
      <c r="VDC20" s="117"/>
      <c r="VDD20" s="117"/>
      <c r="VDE20" s="117"/>
      <c r="VDF20" s="117"/>
      <c r="VDG20" s="117"/>
      <c r="VDH20" s="117"/>
      <c r="VDI20" s="117"/>
      <c r="VDJ20" s="117"/>
      <c r="VDK20" s="117"/>
      <c r="VDL20" s="117"/>
      <c r="VDM20" s="117"/>
      <c r="VDN20" s="117"/>
      <c r="VDO20" s="117"/>
      <c r="VDP20" s="117"/>
      <c r="VDQ20" s="117"/>
      <c r="VDR20" s="117"/>
      <c r="VDS20" s="117"/>
      <c r="VDT20" s="117"/>
      <c r="VDU20" s="117"/>
      <c r="VDV20" s="117"/>
      <c r="VDW20" s="117"/>
      <c r="VDX20" s="117"/>
      <c r="VDY20" s="117"/>
      <c r="VDZ20" s="117"/>
      <c r="VEA20" s="117"/>
      <c r="VEB20" s="117"/>
      <c r="VEC20" s="117"/>
      <c r="VED20" s="117"/>
      <c r="VEE20" s="117"/>
      <c r="VEF20" s="117"/>
      <c r="VEG20" s="117"/>
      <c r="VEH20" s="117"/>
      <c r="VEI20" s="117"/>
      <c r="VEJ20" s="117"/>
      <c r="VEK20" s="117"/>
      <c r="VEL20" s="117"/>
      <c r="VEM20" s="117"/>
      <c r="VEN20" s="117"/>
      <c r="VEO20" s="117"/>
      <c r="VEP20" s="117"/>
      <c r="VEQ20" s="117"/>
      <c r="VER20" s="117"/>
      <c r="VES20" s="117"/>
      <c r="VET20" s="117"/>
      <c r="VEU20" s="117"/>
      <c r="VEV20" s="117"/>
      <c r="VEW20" s="117"/>
      <c r="VEX20" s="117"/>
      <c r="VEY20" s="117"/>
      <c r="VEZ20" s="117"/>
      <c r="VFA20" s="117"/>
      <c r="VFB20" s="117"/>
      <c r="VFC20" s="117"/>
      <c r="VFD20" s="117"/>
      <c r="VFE20" s="117"/>
      <c r="VFF20" s="117"/>
      <c r="VFG20" s="117"/>
      <c r="VFH20" s="117"/>
      <c r="VFI20" s="117"/>
      <c r="VFJ20" s="117"/>
      <c r="VFK20" s="117"/>
      <c r="VFL20" s="117"/>
      <c r="VFM20" s="117"/>
      <c r="VFN20" s="117"/>
      <c r="VFO20" s="117"/>
      <c r="VFP20" s="117"/>
      <c r="VFQ20" s="117"/>
      <c r="VFR20" s="117"/>
      <c r="VFS20" s="117"/>
      <c r="VFT20" s="117"/>
      <c r="VFU20" s="117"/>
      <c r="VFV20" s="117"/>
      <c r="VFW20" s="117"/>
      <c r="VFX20" s="117"/>
      <c r="VFY20" s="117"/>
      <c r="VFZ20" s="117"/>
      <c r="VGA20" s="117"/>
      <c r="VGB20" s="117"/>
      <c r="VGC20" s="117"/>
      <c r="VGD20" s="117"/>
      <c r="VGE20" s="117"/>
      <c r="VGF20" s="117"/>
      <c r="VGG20" s="117"/>
      <c r="VGH20" s="117"/>
      <c r="VGI20" s="117"/>
      <c r="VGJ20" s="117"/>
      <c r="VGK20" s="117"/>
      <c r="VGL20" s="117"/>
      <c r="VGM20" s="117"/>
      <c r="VGN20" s="117"/>
      <c r="VGO20" s="117"/>
      <c r="VGP20" s="117"/>
      <c r="VGQ20" s="117"/>
      <c r="VGR20" s="117"/>
      <c r="VGS20" s="117"/>
      <c r="VGT20" s="117"/>
      <c r="VGU20" s="117"/>
      <c r="VGV20" s="117"/>
      <c r="VGW20" s="117"/>
      <c r="VGX20" s="117"/>
      <c r="VGY20" s="117"/>
      <c r="VGZ20" s="117"/>
      <c r="VHA20" s="117"/>
      <c r="VHB20" s="117"/>
      <c r="VHC20" s="117"/>
      <c r="VHD20" s="117"/>
      <c r="VHE20" s="117"/>
      <c r="VHF20" s="117"/>
      <c r="VHG20" s="117"/>
      <c r="VHH20" s="117"/>
      <c r="VHI20" s="117"/>
      <c r="VHJ20" s="117"/>
      <c r="VHK20" s="117"/>
      <c r="VHL20" s="117"/>
      <c r="VHM20" s="117"/>
      <c r="VHN20" s="117"/>
      <c r="VHO20" s="117"/>
      <c r="VHP20" s="117"/>
      <c r="VHQ20" s="117"/>
      <c r="VHR20" s="117"/>
      <c r="VHS20" s="117"/>
      <c r="VHT20" s="117"/>
      <c r="VHU20" s="117"/>
      <c r="VHV20" s="117"/>
      <c r="VHW20" s="117"/>
      <c r="VHX20" s="117"/>
      <c r="VHY20" s="117"/>
      <c r="VHZ20" s="117"/>
      <c r="VIA20" s="117"/>
      <c r="VIB20" s="117"/>
      <c r="VIC20" s="117"/>
      <c r="VID20" s="117"/>
      <c r="VIE20" s="117"/>
      <c r="VIF20" s="117"/>
      <c r="VIG20" s="117"/>
      <c r="VIH20" s="117"/>
      <c r="VII20" s="117"/>
      <c r="VIJ20" s="117"/>
      <c r="VIK20" s="117"/>
      <c r="VIL20" s="117"/>
      <c r="VIM20" s="117"/>
      <c r="VIN20" s="117"/>
      <c r="VIO20" s="117"/>
      <c r="VIP20" s="117"/>
      <c r="VIQ20" s="117"/>
      <c r="VIR20" s="117"/>
      <c r="VIS20" s="117"/>
      <c r="VIT20" s="117"/>
      <c r="VIU20" s="117"/>
      <c r="VIV20" s="117"/>
      <c r="VIW20" s="117"/>
      <c r="VIX20" s="117"/>
      <c r="VIY20" s="117"/>
      <c r="VIZ20" s="117"/>
      <c r="VJA20" s="117"/>
      <c r="VJB20" s="117"/>
      <c r="VJC20" s="117"/>
      <c r="VJD20" s="117"/>
      <c r="VJE20" s="117"/>
      <c r="VJF20" s="117"/>
      <c r="VJG20" s="117"/>
      <c r="VJH20" s="117"/>
      <c r="VJI20" s="117"/>
      <c r="VJJ20" s="117"/>
      <c r="VJK20" s="117"/>
      <c r="VJL20" s="117"/>
      <c r="VJM20" s="117"/>
      <c r="VJN20" s="117"/>
      <c r="VJO20" s="117"/>
      <c r="VJP20" s="117"/>
      <c r="VJQ20" s="117"/>
      <c r="VJR20" s="117"/>
      <c r="VJS20" s="117"/>
      <c r="VJT20" s="117"/>
      <c r="VJU20" s="117"/>
      <c r="VJV20" s="117"/>
      <c r="VJW20" s="117"/>
      <c r="VJX20" s="117"/>
      <c r="VJY20" s="117"/>
      <c r="VJZ20" s="117"/>
      <c r="VKA20" s="117"/>
      <c r="VKB20" s="117"/>
      <c r="VKC20" s="117"/>
      <c r="VKD20" s="117"/>
      <c r="VKE20" s="117"/>
      <c r="VKF20" s="117"/>
      <c r="VKG20" s="117"/>
      <c r="VKH20" s="117"/>
      <c r="VKI20" s="117"/>
      <c r="VKJ20" s="117"/>
      <c r="VKK20" s="117"/>
      <c r="VKL20" s="117"/>
      <c r="VKM20" s="117"/>
      <c r="VKN20" s="117"/>
      <c r="VKO20" s="117"/>
      <c r="VKP20" s="117"/>
      <c r="VKQ20" s="117"/>
      <c r="VKR20" s="117"/>
      <c r="VKS20" s="117"/>
      <c r="VKT20" s="117"/>
      <c r="VKU20" s="117"/>
      <c r="VKV20" s="117"/>
      <c r="VKW20" s="117"/>
      <c r="VKX20" s="117"/>
      <c r="VKY20" s="117"/>
      <c r="VKZ20" s="117"/>
      <c r="VLA20" s="117"/>
      <c r="VLB20" s="117"/>
      <c r="VLC20" s="117"/>
      <c r="VLD20" s="117"/>
      <c r="VLE20" s="117"/>
      <c r="VLF20" s="117"/>
      <c r="VLG20" s="117"/>
      <c r="VLH20" s="117"/>
      <c r="VLI20" s="117"/>
      <c r="VLJ20" s="117"/>
      <c r="VLK20" s="117"/>
      <c r="VLL20" s="117"/>
      <c r="VLM20" s="117"/>
      <c r="VLN20" s="117"/>
      <c r="VLO20" s="117"/>
      <c r="VLP20" s="117"/>
      <c r="VLQ20" s="117"/>
      <c r="VLR20" s="117"/>
      <c r="VLS20" s="117"/>
      <c r="VLT20" s="117"/>
      <c r="VLU20" s="117"/>
      <c r="VLV20" s="117"/>
      <c r="VLW20" s="117"/>
      <c r="VLX20" s="117"/>
      <c r="VLY20" s="117"/>
      <c r="VLZ20" s="117"/>
      <c r="VMA20" s="117"/>
      <c r="VMB20" s="117"/>
      <c r="VMC20" s="117"/>
      <c r="VMD20" s="117"/>
      <c r="VME20" s="117"/>
      <c r="VMF20" s="117"/>
      <c r="VMG20" s="117"/>
      <c r="VMH20" s="117"/>
      <c r="VMI20" s="117"/>
      <c r="VMJ20" s="117"/>
      <c r="VMK20" s="117"/>
      <c r="VML20" s="117"/>
      <c r="VMM20" s="117"/>
      <c r="VMN20" s="117"/>
      <c r="VMO20" s="117"/>
      <c r="VMP20" s="117"/>
      <c r="VMQ20" s="117"/>
      <c r="VMR20" s="117"/>
      <c r="VMS20" s="117"/>
      <c r="VMT20" s="117"/>
      <c r="VMU20" s="117"/>
      <c r="VMV20" s="117"/>
      <c r="VMW20" s="117"/>
      <c r="VMX20" s="117"/>
      <c r="VMY20" s="117"/>
      <c r="VMZ20" s="117"/>
      <c r="VNA20" s="117"/>
      <c r="VNB20" s="117"/>
      <c r="VNC20" s="117"/>
      <c r="VND20" s="117"/>
      <c r="VNE20" s="117"/>
      <c r="VNF20" s="117"/>
      <c r="VNG20" s="117"/>
      <c r="VNH20" s="117"/>
      <c r="VNI20" s="117"/>
      <c r="VNJ20" s="117"/>
      <c r="VNK20" s="117"/>
      <c r="VNL20" s="117"/>
      <c r="VNM20" s="117"/>
      <c r="VNN20" s="117"/>
      <c r="VNO20" s="117"/>
      <c r="VNP20" s="117"/>
      <c r="VNQ20" s="117"/>
      <c r="VNR20" s="117"/>
      <c r="VNS20" s="117"/>
      <c r="VNT20" s="117"/>
      <c r="VNU20" s="117"/>
      <c r="VNV20" s="117"/>
      <c r="VNW20" s="117"/>
      <c r="VNX20" s="117"/>
      <c r="VNY20" s="117"/>
      <c r="VNZ20" s="117"/>
      <c r="VOA20" s="117"/>
      <c r="VOB20" s="117"/>
      <c r="VOC20" s="117"/>
      <c r="VOD20" s="117"/>
      <c r="VOE20" s="117"/>
      <c r="VOF20" s="117"/>
      <c r="VOG20" s="117"/>
      <c r="VOH20" s="117"/>
      <c r="VOI20" s="117"/>
      <c r="VOJ20" s="117"/>
      <c r="VOK20" s="117"/>
      <c r="VOL20" s="117"/>
      <c r="VOM20" s="117"/>
      <c r="VON20" s="117"/>
      <c r="VOO20" s="117"/>
      <c r="VOP20" s="117"/>
      <c r="VOQ20" s="117"/>
      <c r="VOR20" s="117"/>
      <c r="VOS20" s="117"/>
      <c r="VOT20" s="117"/>
      <c r="VOU20" s="117"/>
      <c r="VOV20" s="117"/>
      <c r="VOW20" s="117"/>
      <c r="VOX20" s="117"/>
      <c r="VOY20" s="117"/>
      <c r="VOZ20" s="117"/>
      <c r="VPA20" s="117"/>
      <c r="VPB20" s="117"/>
      <c r="VPC20" s="117"/>
      <c r="VPD20" s="117"/>
      <c r="VPE20" s="117"/>
      <c r="VPF20" s="117"/>
      <c r="VPG20" s="117"/>
      <c r="VPH20" s="117"/>
      <c r="VPI20" s="117"/>
      <c r="VPJ20" s="117"/>
      <c r="VPK20" s="117"/>
      <c r="VPL20" s="117"/>
      <c r="VPM20" s="117"/>
      <c r="VPN20" s="117"/>
      <c r="VPO20" s="117"/>
      <c r="VPP20" s="117"/>
      <c r="VPQ20" s="117"/>
      <c r="VPR20" s="117"/>
      <c r="VPS20" s="117"/>
      <c r="VPT20" s="117"/>
      <c r="VPU20" s="117"/>
      <c r="VPV20" s="117"/>
      <c r="VPW20" s="117"/>
      <c r="VPX20" s="117"/>
      <c r="VPY20" s="117"/>
      <c r="VPZ20" s="117"/>
      <c r="VQA20" s="117"/>
      <c r="VQB20" s="117"/>
      <c r="VQC20" s="117"/>
      <c r="VQD20" s="117"/>
      <c r="VQE20" s="117"/>
      <c r="VQF20" s="117"/>
      <c r="VQG20" s="117"/>
      <c r="VQH20" s="117"/>
      <c r="VQI20" s="117"/>
      <c r="VQJ20" s="117"/>
      <c r="VQK20" s="117"/>
      <c r="VQL20" s="117"/>
      <c r="VQM20" s="117"/>
      <c r="VQN20" s="117"/>
      <c r="VQO20" s="117"/>
      <c r="VQP20" s="117"/>
      <c r="VQQ20" s="117"/>
      <c r="VQR20" s="117"/>
      <c r="VQS20" s="117"/>
      <c r="VQT20" s="117"/>
      <c r="VQU20" s="117"/>
      <c r="VQV20" s="117"/>
      <c r="VQW20" s="117"/>
      <c r="VQX20" s="117"/>
      <c r="VQY20" s="117"/>
      <c r="VQZ20" s="117"/>
      <c r="VRA20" s="117"/>
      <c r="VRB20" s="117"/>
      <c r="VRC20" s="117"/>
      <c r="VRD20" s="117"/>
      <c r="VRE20" s="117"/>
      <c r="VRF20" s="117"/>
      <c r="VRG20" s="117"/>
      <c r="VRH20" s="117"/>
      <c r="VRI20" s="117"/>
      <c r="VRJ20" s="117"/>
      <c r="VRK20" s="117"/>
      <c r="VRL20" s="117"/>
      <c r="VRM20" s="117"/>
      <c r="VRN20" s="117"/>
      <c r="VRO20" s="117"/>
      <c r="VRP20" s="117"/>
      <c r="VRQ20" s="117"/>
      <c r="VRR20" s="117"/>
      <c r="VRS20" s="117"/>
      <c r="VRT20" s="117"/>
      <c r="VRU20" s="117"/>
      <c r="VRV20" s="117"/>
      <c r="VRW20" s="117"/>
      <c r="VRX20" s="117"/>
      <c r="VRY20" s="117"/>
      <c r="VRZ20" s="117"/>
      <c r="VSA20" s="117"/>
      <c r="VSB20" s="117"/>
      <c r="VSC20" s="117"/>
      <c r="VSD20" s="117"/>
      <c r="VSE20" s="117"/>
      <c r="VSF20" s="117"/>
      <c r="VSG20" s="117"/>
      <c r="VSH20" s="117"/>
      <c r="VSI20" s="117"/>
      <c r="VSJ20" s="117"/>
      <c r="VSK20" s="117"/>
      <c r="VSL20" s="117"/>
      <c r="VSM20" s="117"/>
      <c r="VSN20" s="117"/>
      <c r="VSO20" s="117"/>
      <c r="VSP20" s="117"/>
      <c r="VSQ20" s="117"/>
      <c r="VSR20" s="117"/>
      <c r="VSS20" s="117"/>
      <c r="VST20" s="117"/>
      <c r="VSU20" s="117"/>
      <c r="VSV20" s="117"/>
      <c r="VSW20" s="117"/>
      <c r="VSX20" s="117"/>
      <c r="VSY20" s="117"/>
      <c r="VSZ20" s="117"/>
      <c r="VTA20" s="117"/>
      <c r="VTB20" s="117"/>
      <c r="VTC20" s="117"/>
      <c r="VTD20" s="117"/>
      <c r="VTE20" s="117"/>
      <c r="VTF20" s="117"/>
      <c r="VTG20" s="117"/>
      <c r="VTH20" s="117"/>
      <c r="VTI20" s="117"/>
      <c r="VTJ20" s="117"/>
      <c r="VTK20" s="117"/>
      <c r="VTL20" s="117"/>
      <c r="VTM20" s="117"/>
      <c r="VTN20" s="117"/>
      <c r="VTO20" s="117"/>
      <c r="VTP20" s="117"/>
      <c r="VTQ20" s="117"/>
      <c r="VTR20" s="117"/>
      <c r="VTS20" s="117"/>
      <c r="VTT20" s="117"/>
      <c r="VTU20" s="117"/>
      <c r="VTV20" s="117"/>
      <c r="VTW20" s="117"/>
      <c r="VTX20" s="117"/>
      <c r="VTY20" s="117"/>
      <c r="VTZ20" s="117"/>
      <c r="VUA20" s="117"/>
      <c r="VUB20" s="117"/>
      <c r="VUC20" s="117"/>
      <c r="VUD20" s="117"/>
      <c r="VUE20" s="117"/>
      <c r="VUF20" s="117"/>
      <c r="VUG20" s="117"/>
      <c r="VUH20" s="117"/>
      <c r="VUI20" s="117"/>
      <c r="VUJ20" s="117"/>
      <c r="VUK20" s="117"/>
      <c r="VUL20" s="117"/>
      <c r="VUM20" s="117"/>
      <c r="VUN20" s="117"/>
      <c r="VUO20" s="117"/>
      <c r="VUP20" s="117"/>
      <c r="VUQ20" s="117"/>
      <c r="VUR20" s="117"/>
      <c r="VUS20" s="117"/>
      <c r="VUT20" s="117"/>
      <c r="VUU20" s="117"/>
      <c r="VUV20" s="117"/>
      <c r="VUW20" s="117"/>
      <c r="VUX20" s="117"/>
      <c r="VUY20" s="117"/>
      <c r="VUZ20" s="117"/>
      <c r="VVA20" s="117"/>
      <c r="VVB20" s="117"/>
      <c r="VVC20" s="117"/>
      <c r="VVD20" s="117"/>
      <c r="VVE20" s="117"/>
      <c r="VVF20" s="117"/>
      <c r="VVG20" s="117"/>
      <c r="VVH20" s="117"/>
      <c r="VVI20" s="117"/>
      <c r="VVJ20" s="117"/>
      <c r="VVK20" s="117"/>
      <c r="VVL20" s="117"/>
      <c r="VVM20" s="117"/>
      <c r="VVN20" s="117"/>
      <c r="VVO20" s="117"/>
      <c r="VVP20" s="117"/>
      <c r="VVQ20" s="117"/>
      <c r="VVR20" s="117"/>
      <c r="VVS20" s="117"/>
      <c r="VVT20" s="117"/>
      <c r="VVU20" s="117"/>
      <c r="VVV20" s="117"/>
      <c r="VVW20" s="117"/>
      <c r="VVX20" s="117"/>
      <c r="VVY20" s="117"/>
      <c r="VVZ20" s="117"/>
      <c r="VWA20" s="117"/>
      <c r="VWB20" s="117"/>
      <c r="VWC20" s="117"/>
      <c r="VWD20" s="117"/>
      <c r="VWE20" s="117"/>
      <c r="VWF20" s="117"/>
      <c r="VWG20" s="117"/>
      <c r="VWH20" s="117"/>
      <c r="VWI20" s="117"/>
      <c r="VWJ20" s="117"/>
      <c r="VWK20" s="117"/>
      <c r="VWL20" s="117"/>
      <c r="VWM20" s="117"/>
      <c r="VWN20" s="117"/>
      <c r="VWO20" s="117"/>
      <c r="VWP20" s="117"/>
      <c r="VWQ20" s="117"/>
      <c r="VWR20" s="117"/>
      <c r="VWS20" s="117"/>
      <c r="VWT20" s="117"/>
      <c r="VWU20" s="117"/>
      <c r="VWV20" s="117"/>
      <c r="VWW20" s="117"/>
      <c r="VWX20" s="117"/>
      <c r="VWY20" s="117"/>
      <c r="VWZ20" s="117"/>
      <c r="VXA20" s="117"/>
      <c r="VXB20" s="117"/>
      <c r="VXC20" s="117"/>
      <c r="VXD20" s="117"/>
      <c r="VXE20" s="117"/>
      <c r="VXF20" s="117"/>
      <c r="VXG20" s="117"/>
      <c r="VXH20" s="117"/>
      <c r="VXI20" s="117"/>
      <c r="VXJ20" s="117"/>
      <c r="VXK20" s="117"/>
      <c r="VXL20" s="117"/>
      <c r="VXM20" s="117"/>
      <c r="VXN20" s="117"/>
      <c r="VXO20" s="117"/>
      <c r="VXP20" s="117"/>
      <c r="VXQ20" s="117"/>
      <c r="VXR20" s="117"/>
      <c r="VXS20" s="117"/>
      <c r="VXT20" s="117"/>
      <c r="VXU20" s="117"/>
      <c r="VXV20" s="117"/>
      <c r="VXW20" s="117"/>
      <c r="VXX20" s="117"/>
      <c r="VXY20" s="117"/>
      <c r="VXZ20" s="117"/>
      <c r="VYA20" s="117"/>
      <c r="VYB20" s="117"/>
      <c r="VYC20" s="117"/>
      <c r="VYD20" s="117"/>
      <c r="VYE20" s="117"/>
      <c r="VYF20" s="117"/>
      <c r="VYG20" s="117"/>
      <c r="VYH20" s="117"/>
      <c r="VYI20" s="117"/>
      <c r="VYJ20" s="117"/>
      <c r="VYK20" s="117"/>
      <c r="VYL20" s="117"/>
      <c r="VYM20" s="117"/>
      <c r="VYN20" s="117"/>
      <c r="VYO20" s="117"/>
      <c r="VYP20" s="117"/>
      <c r="VYQ20" s="117"/>
      <c r="VYR20" s="117"/>
      <c r="VYS20" s="117"/>
      <c r="VYT20" s="117"/>
      <c r="VYU20" s="117"/>
      <c r="VYV20" s="117"/>
      <c r="VYW20" s="117"/>
      <c r="VYX20" s="117"/>
      <c r="VYY20" s="117"/>
      <c r="VYZ20" s="117"/>
      <c r="VZA20" s="117"/>
      <c r="VZB20" s="117"/>
      <c r="VZC20" s="117"/>
      <c r="VZD20" s="117"/>
      <c r="VZE20" s="117"/>
      <c r="VZF20" s="117"/>
      <c r="VZG20" s="117"/>
      <c r="VZH20" s="117"/>
      <c r="VZI20" s="117"/>
      <c r="VZJ20" s="117"/>
      <c r="VZK20" s="117"/>
      <c r="VZL20" s="117"/>
      <c r="VZM20" s="117"/>
      <c r="VZN20" s="117"/>
      <c r="VZO20" s="117"/>
      <c r="VZP20" s="117"/>
      <c r="VZQ20" s="117"/>
      <c r="VZR20" s="117"/>
      <c r="VZS20" s="117"/>
      <c r="VZT20" s="117"/>
      <c r="VZU20" s="117"/>
      <c r="VZV20" s="117"/>
      <c r="VZW20" s="117"/>
      <c r="VZX20" s="117"/>
      <c r="VZY20" s="117"/>
      <c r="VZZ20" s="117"/>
      <c r="WAA20" s="117"/>
      <c r="WAB20" s="117"/>
      <c r="WAC20" s="117"/>
      <c r="WAD20" s="117"/>
      <c r="WAE20" s="117"/>
      <c r="WAF20" s="117"/>
      <c r="WAG20" s="117"/>
      <c r="WAH20" s="117"/>
      <c r="WAI20" s="117"/>
      <c r="WAJ20" s="117"/>
      <c r="WAK20" s="117"/>
      <c r="WAL20" s="117"/>
      <c r="WAM20" s="117"/>
      <c r="WAN20" s="117"/>
      <c r="WAO20" s="117"/>
      <c r="WAP20" s="117"/>
      <c r="WAQ20" s="117"/>
      <c r="WAR20" s="117"/>
      <c r="WAS20" s="117"/>
      <c r="WAT20" s="117"/>
      <c r="WAU20" s="117"/>
      <c r="WAV20" s="117"/>
      <c r="WAW20" s="117"/>
      <c r="WAX20" s="117"/>
      <c r="WAY20" s="117"/>
      <c r="WAZ20" s="117"/>
      <c r="WBA20" s="117"/>
      <c r="WBB20" s="117"/>
      <c r="WBC20" s="117"/>
      <c r="WBD20" s="117"/>
      <c r="WBE20" s="117"/>
      <c r="WBF20" s="117"/>
      <c r="WBG20" s="117"/>
      <c r="WBH20" s="117"/>
      <c r="WBI20" s="117"/>
      <c r="WBJ20" s="117"/>
      <c r="WBK20" s="117"/>
      <c r="WBL20" s="117"/>
      <c r="WBM20" s="117"/>
      <c r="WBN20" s="117"/>
      <c r="WBO20" s="117"/>
      <c r="WBP20" s="117"/>
      <c r="WBQ20" s="117"/>
      <c r="WBR20" s="117"/>
      <c r="WBS20" s="117"/>
      <c r="WBT20" s="117"/>
      <c r="WBU20" s="117"/>
      <c r="WBV20" s="117"/>
      <c r="WBW20" s="117"/>
      <c r="WBX20" s="117"/>
      <c r="WBY20" s="117"/>
      <c r="WBZ20" s="117"/>
      <c r="WCA20" s="117"/>
      <c r="WCB20" s="117"/>
      <c r="WCC20" s="117"/>
      <c r="WCD20" s="117"/>
      <c r="WCE20" s="117"/>
      <c r="WCF20" s="117"/>
      <c r="WCG20" s="117"/>
      <c r="WCH20" s="117"/>
      <c r="WCI20" s="117"/>
      <c r="WCJ20" s="117"/>
      <c r="WCK20" s="117"/>
      <c r="WCL20" s="117"/>
      <c r="WCM20" s="117"/>
      <c r="WCN20" s="117"/>
      <c r="WCO20" s="117"/>
      <c r="WCP20" s="117"/>
      <c r="WCQ20" s="117"/>
      <c r="WCR20" s="117"/>
      <c r="WCS20" s="117"/>
      <c r="WCT20" s="117"/>
      <c r="WCU20" s="117"/>
      <c r="WCV20" s="117"/>
      <c r="WCW20" s="117"/>
      <c r="WCX20" s="117"/>
      <c r="WCY20" s="117"/>
      <c r="WCZ20" s="117"/>
      <c r="WDA20" s="117"/>
      <c r="WDB20" s="117"/>
      <c r="WDC20" s="117"/>
      <c r="WDD20" s="117"/>
      <c r="WDE20" s="117"/>
      <c r="WDF20" s="117"/>
      <c r="WDG20" s="117"/>
      <c r="WDH20" s="117"/>
      <c r="WDI20" s="117"/>
      <c r="WDJ20" s="117"/>
      <c r="WDK20" s="117"/>
      <c r="WDL20" s="117"/>
      <c r="WDM20" s="117"/>
      <c r="WDN20" s="117"/>
      <c r="WDO20" s="117"/>
      <c r="WDP20" s="117"/>
      <c r="WDQ20" s="117"/>
      <c r="WDR20" s="117"/>
      <c r="WDS20" s="117"/>
      <c r="WDT20" s="117"/>
      <c r="WDU20" s="117"/>
      <c r="WDV20" s="117"/>
      <c r="WDW20" s="117"/>
      <c r="WDX20" s="117"/>
      <c r="WDY20" s="117"/>
      <c r="WDZ20" s="117"/>
      <c r="WEA20" s="117"/>
      <c r="WEB20" s="117"/>
      <c r="WEC20" s="117"/>
      <c r="WED20" s="117"/>
      <c r="WEE20" s="117"/>
      <c r="WEF20" s="117"/>
      <c r="WEG20" s="117"/>
      <c r="WEH20" s="117"/>
      <c r="WEI20" s="117"/>
      <c r="WEJ20" s="117"/>
      <c r="WEK20" s="117"/>
      <c r="WEL20" s="117"/>
      <c r="WEM20" s="117"/>
      <c r="WEN20" s="117"/>
      <c r="WEO20" s="117"/>
      <c r="WEP20" s="117"/>
      <c r="WEQ20" s="117"/>
      <c r="WER20" s="117"/>
      <c r="WES20" s="117"/>
      <c r="WET20" s="117"/>
      <c r="WEU20" s="117"/>
      <c r="WEV20" s="117"/>
      <c r="WEW20" s="117"/>
      <c r="WEX20" s="117"/>
      <c r="WEY20" s="117"/>
      <c r="WEZ20" s="117"/>
      <c r="WFA20" s="117"/>
      <c r="WFB20" s="117"/>
      <c r="WFC20" s="117"/>
      <c r="WFD20" s="117"/>
      <c r="WFE20" s="117"/>
      <c r="WFF20" s="117"/>
      <c r="WFG20" s="117"/>
      <c r="WFH20" s="117"/>
      <c r="WFI20" s="117"/>
      <c r="WFJ20" s="117"/>
      <c r="WFK20" s="117"/>
      <c r="WFL20" s="117"/>
      <c r="WFM20" s="117"/>
      <c r="WFN20" s="117"/>
      <c r="WFO20" s="117"/>
      <c r="WFP20" s="117"/>
      <c r="WFQ20" s="117"/>
      <c r="WFR20" s="117"/>
      <c r="WFS20" s="117"/>
      <c r="WFT20" s="117"/>
      <c r="WFU20" s="117"/>
      <c r="WFV20" s="117"/>
      <c r="WFW20" s="117"/>
      <c r="WFX20" s="117"/>
      <c r="WFY20" s="117"/>
      <c r="WFZ20" s="117"/>
      <c r="WGA20" s="117"/>
      <c r="WGB20" s="117"/>
      <c r="WGC20" s="117"/>
      <c r="WGD20" s="117"/>
      <c r="WGE20" s="117"/>
      <c r="WGF20" s="117"/>
      <c r="WGG20" s="117"/>
      <c r="WGH20" s="117"/>
      <c r="WGI20" s="117"/>
      <c r="WGJ20" s="117"/>
      <c r="WGK20" s="117"/>
      <c r="WGL20" s="117"/>
      <c r="WGM20" s="117"/>
      <c r="WGN20" s="117"/>
      <c r="WGO20" s="117"/>
      <c r="WGP20" s="117"/>
      <c r="WGQ20" s="117"/>
      <c r="WGR20" s="117"/>
      <c r="WGS20" s="117"/>
      <c r="WGT20" s="117"/>
      <c r="WGU20" s="117"/>
      <c r="WGV20" s="117"/>
      <c r="WGW20" s="117"/>
      <c r="WGX20" s="117"/>
      <c r="WGY20" s="117"/>
      <c r="WGZ20" s="117"/>
      <c r="WHA20" s="117"/>
      <c r="WHB20" s="117"/>
      <c r="WHC20" s="117"/>
      <c r="WHD20" s="117"/>
      <c r="WHE20" s="117"/>
      <c r="WHF20" s="117"/>
      <c r="WHG20" s="117"/>
      <c r="WHH20" s="117"/>
      <c r="WHI20" s="117"/>
      <c r="WHJ20" s="117"/>
      <c r="WHK20" s="117"/>
      <c r="WHL20" s="117"/>
      <c r="WHM20" s="117"/>
      <c r="WHN20" s="117"/>
      <c r="WHO20" s="117"/>
      <c r="WHP20" s="117"/>
      <c r="WHQ20" s="117"/>
      <c r="WHR20" s="117"/>
      <c r="WHS20" s="117"/>
      <c r="WHT20" s="117"/>
      <c r="WHU20" s="117"/>
      <c r="WHV20" s="117"/>
      <c r="WHW20" s="117"/>
      <c r="WHX20" s="117"/>
      <c r="WHY20" s="117"/>
      <c r="WHZ20" s="117"/>
      <c r="WIA20" s="117"/>
      <c r="WIB20" s="117"/>
      <c r="WIC20" s="117"/>
      <c r="WID20" s="117"/>
      <c r="WIE20" s="117"/>
      <c r="WIF20" s="117"/>
      <c r="WIG20" s="117"/>
      <c r="WIH20" s="117"/>
      <c r="WII20" s="117"/>
      <c r="WIJ20" s="117"/>
      <c r="WIK20" s="117"/>
      <c r="WIL20" s="117"/>
      <c r="WIM20" s="117"/>
      <c r="WIN20" s="117"/>
      <c r="WIO20" s="117"/>
      <c r="WIP20" s="117"/>
      <c r="WIQ20" s="117"/>
      <c r="WIR20" s="117"/>
      <c r="WIS20" s="117"/>
      <c r="WIT20" s="117"/>
      <c r="WIU20" s="117"/>
      <c r="WIV20" s="117"/>
      <c r="WIW20" s="117"/>
      <c r="WIX20" s="117"/>
      <c r="WIY20" s="117"/>
      <c r="WIZ20" s="117"/>
      <c r="WJA20" s="117"/>
      <c r="WJB20" s="117"/>
      <c r="WJC20" s="117"/>
      <c r="WJD20" s="117"/>
      <c r="WJE20" s="117"/>
      <c r="WJF20" s="117"/>
      <c r="WJG20" s="117"/>
      <c r="WJH20" s="117"/>
      <c r="WJI20" s="117"/>
      <c r="WJJ20" s="117"/>
      <c r="WJK20" s="117"/>
      <c r="WJL20" s="117"/>
      <c r="WJM20" s="117"/>
      <c r="WJN20" s="117"/>
      <c r="WJO20" s="117"/>
      <c r="WJP20" s="117"/>
      <c r="WJQ20" s="117"/>
      <c r="WJR20" s="117"/>
      <c r="WJS20" s="117"/>
      <c r="WJT20" s="117"/>
      <c r="WJU20" s="117"/>
      <c r="WJV20" s="117"/>
      <c r="WJW20" s="117"/>
      <c r="WJX20" s="117"/>
      <c r="WJY20" s="117"/>
      <c r="WJZ20" s="117"/>
      <c r="WKA20" s="117"/>
      <c r="WKB20" s="117"/>
      <c r="WKC20" s="117"/>
      <c r="WKD20" s="117"/>
      <c r="WKE20" s="117"/>
      <c r="WKF20" s="117"/>
      <c r="WKG20" s="117"/>
      <c r="WKH20" s="117"/>
      <c r="WKI20" s="117"/>
      <c r="WKJ20" s="117"/>
      <c r="WKK20" s="117"/>
      <c r="WKL20" s="117"/>
      <c r="WKM20" s="117"/>
      <c r="WKN20" s="117"/>
      <c r="WKO20" s="117"/>
      <c r="WKP20" s="117"/>
      <c r="WKQ20" s="117"/>
      <c r="WKR20" s="117"/>
      <c r="WKS20" s="117"/>
      <c r="WKT20" s="117"/>
      <c r="WKU20" s="117"/>
      <c r="WKV20" s="117"/>
      <c r="WKW20" s="117"/>
      <c r="WKX20" s="117"/>
      <c r="WKY20" s="117"/>
      <c r="WKZ20" s="117"/>
      <c r="WLA20" s="117"/>
      <c r="WLB20" s="117"/>
      <c r="WLC20" s="117"/>
      <c r="WLD20" s="117"/>
      <c r="WLE20" s="117"/>
      <c r="WLF20" s="117"/>
      <c r="WLG20" s="117"/>
      <c r="WLH20" s="117"/>
      <c r="WLI20" s="117"/>
      <c r="WLJ20" s="117"/>
      <c r="WLK20" s="117"/>
      <c r="WLL20" s="117"/>
      <c r="WLM20" s="117"/>
      <c r="WLN20" s="117"/>
      <c r="WLO20" s="117"/>
      <c r="WLP20" s="117"/>
      <c r="WLQ20" s="117"/>
      <c r="WLR20" s="117"/>
      <c r="WLS20" s="117"/>
      <c r="WLT20" s="117"/>
      <c r="WLU20" s="117"/>
      <c r="WLV20" s="117"/>
      <c r="WLW20" s="117"/>
      <c r="WLX20" s="117"/>
      <c r="WLY20" s="117"/>
      <c r="WLZ20" s="117"/>
      <c r="WMA20" s="117"/>
      <c r="WMB20" s="117"/>
      <c r="WMC20" s="117"/>
      <c r="WMD20" s="117"/>
      <c r="WME20" s="117"/>
      <c r="WMF20" s="117"/>
      <c r="WMG20" s="117"/>
      <c r="WMH20" s="117"/>
      <c r="WMI20" s="117"/>
      <c r="WMJ20" s="117"/>
      <c r="WMK20" s="117"/>
      <c r="WML20" s="117"/>
      <c r="WMM20" s="117"/>
      <c r="WMN20" s="117"/>
      <c r="WMO20" s="117"/>
      <c r="WMP20" s="117"/>
      <c r="WMQ20" s="117"/>
      <c r="WMR20" s="117"/>
      <c r="WMS20" s="117"/>
      <c r="WMT20" s="117"/>
      <c r="WMU20" s="117"/>
      <c r="WMV20" s="117"/>
      <c r="WMW20" s="117"/>
      <c r="WMX20" s="117"/>
      <c r="WMY20" s="117"/>
      <c r="WMZ20" s="117"/>
      <c r="WNA20" s="117"/>
      <c r="WNB20" s="117"/>
      <c r="WNC20" s="117"/>
      <c r="WND20" s="117"/>
      <c r="WNE20" s="117"/>
      <c r="WNF20" s="117"/>
      <c r="WNG20" s="117"/>
      <c r="WNH20" s="117"/>
      <c r="WNI20" s="117"/>
      <c r="WNJ20" s="117"/>
      <c r="WNK20" s="117"/>
      <c r="WNL20" s="117"/>
      <c r="WNM20" s="117"/>
      <c r="WNN20" s="117"/>
      <c r="WNO20" s="117"/>
      <c r="WNP20" s="117"/>
      <c r="WNQ20" s="117"/>
      <c r="WNR20" s="117"/>
      <c r="WNS20" s="117"/>
      <c r="WNT20" s="117"/>
      <c r="WNU20" s="117"/>
      <c r="WNV20" s="117"/>
      <c r="WNW20" s="117"/>
      <c r="WNX20" s="117"/>
      <c r="WNY20" s="117"/>
      <c r="WNZ20" s="117"/>
      <c r="WOA20" s="117"/>
      <c r="WOB20" s="117"/>
      <c r="WOC20" s="117"/>
      <c r="WOD20" s="117"/>
      <c r="WOE20" s="117"/>
      <c r="WOF20" s="117"/>
      <c r="WOG20" s="117"/>
      <c r="WOH20" s="117"/>
      <c r="WOI20" s="117"/>
      <c r="WOJ20" s="117"/>
      <c r="WOK20" s="117"/>
      <c r="WOL20" s="117"/>
      <c r="WOM20" s="117"/>
      <c r="WON20" s="117"/>
      <c r="WOO20" s="117"/>
      <c r="WOP20" s="117"/>
      <c r="WOQ20" s="117"/>
      <c r="WOR20" s="117"/>
      <c r="WOS20" s="117"/>
      <c r="WOT20" s="117"/>
      <c r="WOU20" s="117"/>
      <c r="WOV20" s="117"/>
      <c r="WOW20" s="117"/>
      <c r="WOX20" s="117"/>
      <c r="WOY20" s="117"/>
      <c r="WOZ20" s="117"/>
      <c r="WPA20" s="117"/>
      <c r="WPB20" s="117"/>
      <c r="WPC20" s="117"/>
      <c r="WPD20" s="117"/>
      <c r="WPE20" s="117"/>
      <c r="WPF20" s="117"/>
      <c r="WPG20" s="117"/>
      <c r="WPH20" s="117"/>
      <c r="WPI20" s="117"/>
      <c r="WPJ20" s="117"/>
      <c r="WPK20" s="117"/>
      <c r="WPL20" s="117"/>
      <c r="WPM20" s="117"/>
      <c r="WPN20" s="117"/>
      <c r="WPO20" s="117"/>
      <c r="WPP20" s="117"/>
      <c r="WPQ20" s="117"/>
      <c r="WPR20" s="117"/>
      <c r="WPS20" s="117"/>
      <c r="WPT20" s="117"/>
      <c r="WPU20" s="117"/>
      <c r="WPV20" s="117"/>
      <c r="WPW20" s="117"/>
      <c r="WPX20" s="117"/>
      <c r="WPY20" s="117"/>
      <c r="WPZ20" s="117"/>
      <c r="WQA20" s="117"/>
      <c r="WQB20" s="117"/>
      <c r="WQC20" s="117"/>
      <c r="WQD20" s="117"/>
      <c r="WQE20" s="117"/>
      <c r="WQF20" s="117"/>
      <c r="WQG20" s="117"/>
      <c r="WQH20" s="117"/>
      <c r="WQI20" s="117"/>
      <c r="WQJ20" s="117"/>
      <c r="WQK20" s="117"/>
      <c r="WQL20" s="117"/>
      <c r="WQM20" s="117"/>
      <c r="WQN20" s="117"/>
      <c r="WQO20" s="117"/>
      <c r="WQP20" s="117"/>
      <c r="WQQ20" s="117"/>
      <c r="WQR20" s="117"/>
      <c r="WQS20" s="117"/>
      <c r="WQT20" s="117"/>
      <c r="WQU20" s="117"/>
      <c r="WQV20" s="117"/>
      <c r="WQW20" s="117"/>
      <c r="WQX20" s="117"/>
      <c r="WQY20" s="117"/>
      <c r="WQZ20" s="117"/>
      <c r="WRA20" s="117"/>
      <c r="WRB20" s="117"/>
      <c r="WRC20" s="117"/>
      <c r="WRD20" s="117"/>
      <c r="WRE20" s="117"/>
      <c r="WRF20" s="117"/>
      <c r="WRG20" s="117"/>
      <c r="WRH20" s="117"/>
      <c r="WRI20" s="117"/>
      <c r="WRJ20" s="117"/>
      <c r="WRK20" s="117"/>
      <c r="WRL20" s="117"/>
      <c r="WRM20" s="117"/>
      <c r="WRN20" s="117"/>
      <c r="WRO20" s="117"/>
      <c r="WRP20" s="117"/>
      <c r="WRQ20" s="117"/>
      <c r="WRR20" s="117"/>
      <c r="WRS20" s="117"/>
      <c r="WRT20" s="117"/>
      <c r="WRU20" s="117"/>
      <c r="WRV20" s="117"/>
      <c r="WRW20" s="117"/>
      <c r="WRX20" s="117"/>
      <c r="WRY20" s="117"/>
      <c r="WRZ20" s="117"/>
      <c r="WSA20" s="117"/>
      <c r="WSB20" s="117"/>
      <c r="WSC20" s="117"/>
      <c r="WSD20" s="117"/>
      <c r="WSE20" s="117"/>
      <c r="WSF20" s="117"/>
      <c r="WSG20" s="117"/>
      <c r="WSH20" s="117"/>
      <c r="WSI20" s="117"/>
      <c r="WSJ20" s="117"/>
      <c r="WSK20" s="117"/>
      <c r="WSL20" s="117"/>
      <c r="WSM20" s="117"/>
      <c r="WSN20" s="117"/>
      <c r="WSO20" s="117"/>
      <c r="WSP20" s="117"/>
      <c r="WSQ20" s="117"/>
      <c r="WSR20" s="117"/>
      <c r="WSS20" s="117"/>
      <c r="WST20" s="117"/>
      <c r="WSU20" s="117"/>
      <c r="WSV20" s="117"/>
      <c r="WSW20" s="117"/>
      <c r="WSX20" s="117"/>
      <c r="WSY20" s="117"/>
      <c r="WSZ20" s="117"/>
      <c r="WTA20" s="117"/>
      <c r="WTB20" s="117"/>
      <c r="WTC20" s="117"/>
      <c r="WTD20" s="117"/>
      <c r="WTE20" s="117"/>
      <c r="WTF20" s="117"/>
      <c r="WTG20" s="117"/>
      <c r="WTH20" s="117"/>
      <c r="WTI20" s="117"/>
      <c r="WTJ20" s="117"/>
      <c r="WTK20" s="117"/>
      <c r="WTL20" s="117"/>
      <c r="WTM20" s="117"/>
      <c r="WTN20" s="117"/>
      <c r="WTO20" s="117"/>
      <c r="WTP20" s="117"/>
      <c r="WTQ20" s="117"/>
      <c r="WTR20" s="117"/>
      <c r="WTS20" s="117"/>
      <c r="WTT20" s="117"/>
      <c r="WTU20" s="117"/>
      <c r="WTV20" s="117"/>
      <c r="WTW20" s="117"/>
      <c r="WTX20" s="117"/>
      <c r="WTY20" s="117"/>
      <c r="WTZ20" s="117"/>
      <c r="WUA20" s="117"/>
      <c r="WUB20" s="117"/>
      <c r="WUC20" s="117"/>
      <c r="WUD20" s="117"/>
      <c r="WUE20" s="117"/>
      <c r="WUF20" s="117"/>
      <c r="WUG20" s="117"/>
      <c r="WUH20" s="117"/>
      <c r="WUI20" s="117"/>
      <c r="WUJ20" s="117"/>
      <c r="WUK20" s="117"/>
      <c r="WUL20" s="117"/>
      <c r="WUM20" s="117"/>
      <c r="WUN20" s="117"/>
      <c r="WUO20" s="117"/>
      <c r="WUP20" s="117"/>
      <c r="WUQ20" s="117"/>
      <c r="WUR20" s="117"/>
      <c r="WUS20" s="117"/>
      <c r="WUT20" s="117"/>
      <c r="WUU20" s="117"/>
      <c r="WUV20" s="117"/>
      <c r="WUW20" s="117"/>
      <c r="WUX20" s="117"/>
      <c r="WUY20" s="117"/>
      <c r="WUZ20" s="117"/>
      <c r="WVA20" s="117"/>
      <c r="WVB20" s="117"/>
      <c r="WVC20" s="117"/>
      <c r="WVD20" s="117"/>
      <c r="WVE20" s="117"/>
      <c r="WVF20" s="117"/>
      <c r="WVG20" s="117"/>
      <c r="WVH20" s="117"/>
      <c r="WVI20" s="117"/>
      <c r="WVJ20" s="117"/>
      <c r="WVK20" s="117"/>
      <c r="WVL20" s="117"/>
      <c r="WVM20" s="117"/>
      <c r="WVN20" s="117"/>
      <c r="WVO20" s="117"/>
      <c r="WVP20" s="117"/>
      <c r="WVQ20" s="117"/>
      <c r="WVR20" s="117"/>
      <c r="WVS20" s="117"/>
      <c r="WVT20" s="117"/>
      <c r="WVU20" s="117"/>
      <c r="WVV20" s="117"/>
      <c r="WVW20" s="117"/>
      <c r="WVX20" s="117"/>
      <c r="WVY20" s="117"/>
      <c r="WVZ20" s="117"/>
      <c r="WWA20" s="117"/>
      <c r="WWB20" s="117"/>
      <c r="WWC20" s="117"/>
      <c r="WWD20" s="117"/>
      <c r="WWE20" s="117"/>
      <c r="WWF20" s="117"/>
      <c r="WWG20" s="117"/>
      <c r="WWH20" s="117"/>
      <c r="WWI20" s="117"/>
      <c r="WWJ20" s="117"/>
      <c r="WWK20" s="117"/>
      <c r="WWL20" s="117"/>
      <c r="WWM20" s="117"/>
      <c r="WWN20" s="117"/>
      <c r="WWO20" s="117"/>
      <c r="WWP20" s="117"/>
      <c r="WWQ20" s="117"/>
      <c r="WWR20" s="117"/>
      <c r="WWS20" s="117"/>
      <c r="WWT20" s="117"/>
      <c r="WWU20" s="117"/>
      <c r="WWV20" s="117"/>
      <c r="WWW20" s="117"/>
      <c r="WWX20" s="117"/>
      <c r="WWY20" s="117"/>
      <c r="WWZ20" s="117"/>
      <c r="WXA20" s="117"/>
      <c r="WXB20" s="117"/>
      <c r="WXC20" s="117"/>
      <c r="WXD20" s="117"/>
      <c r="WXE20" s="117"/>
      <c r="WXF20" s="117"/>
      <c r="WXG20" s="117"/>
      <c r="WXH20" s="117"/>
      <c r="WXI20" s="117"/>
      <c r="WXJ20" s="117"/>
      <c r="WXK20" s="117"/>
      <c r="WXL20" s="117"/>
      <c r="WXM20" s="117"/>
      <c r="WXN20" s="117"/>
      <c r="WXO20" s="117"/>
      <c r="WXP20" s="117"/>
      <c r="WXQ20" s="117"/>
      <c r="WXR20" s="117"/>
      <c r="WXS20" s="117"/>
      <c r="WXT20" s="117"/>
      <c r="WXU20" s="117"/>
      <c r="WXV20" s="117"/>
      <c r="WXW20" s="117"/>
      <c r="WXX20" s="117"/>
      <c r="WXY20" s="117"/>
      <c r="WXZ20" s="117"/>
      <c r="WYA20" s="117"/>
      <c r="WYB20" s="117"/>
      <c r="WYC20" s="117"/>
      <c r="WYD20" s="117"/>
      <c r="WYE20" s="117"/>
      <c r="WYF20" s="117"/>
      <c r="WYG20" s="117"/>
      <c r="WYH20" s="117"/>
      <c r="WYI20" s="117"/>
      <c r="WYJ20" s="117"/>
      <c r="WYK20" s="117"/>
      <c r="WYL20" s="117"/>
      <c r="WYM20" s="117"/>
      <c r="WYN20" s="117"/>
      <c r="WYO20" s="117"/>
      <c r="WYP20" s="117"/>
      <c r="WYQ20" s="117"/>
      <c r="WYR20" s="117"/>
      <c r="WYS20" s="117"/>
      <c r="WYT20" s="117"/>
      <c r="WYU20" s="117"/>
      <c r="WYV20" s="117"/>
      <c r="WYW20" s="117"/>
      <c r="WYX20" s="117"/>
      <c r="WYY20" s="117"/>
      <c r="WYZ20" s="117"/>
      <c r="WZA20" s="117"/>
      <c r="WZB20" s="117"/>
      <c r="WZC20" s="117"/>
      <c r="WZD20" s="117"/>
      <c r="WZE20" s="117"/>
      <c r="WZF20" s="117"/>
      <c r="WZG20" s="117"/>
      <c r="WZH20" s="117"/>
      <c r="WZI20" s="117"/>
      <c r="WZJ20" s="117"/>
      <c r="WZK20" s="117"/>
      <c r="WZL20" s="117"/>
      <c r="WZM20" s="117"/>
      <c r="WZN20" s="117"/>
      <c r="WZO20" s="117"/>
      <c r="WZP20" s="117"/>
      <c r="WZQ20" s="117"/>
      <c r="WZR20" s="117"/>
      <c r="WZS20" s="117"/>
      <c r="WZT20" s="117"/>
      <c r="WZU20" s="117"/>
      <c r="WZV20" s="117"/>
      <c r="WZW20" s="117"/>
      <c r="WZX20" s="117"/>
      <c r="WZY20" s="117"/>
      <c r="WZZ20" s="117"/>
      <c r="XAA20" s="117"/>
      <c r="XAB20" s="117"/>
      <c r="XAC20" s="117"/>
      <c r="XAD20" s="117"/>
      <c r="XAE20" s="117"/>
      <c r="XAF20" s="117"/>
      <c r="XAG20" s="117"/>
      <c r="XAH20" s="117"/>
      <c r="XAI20" s="117"/>
      <c r="XAJ20" s="117"/>
      <c r="XAK20" s="117"/>
      <c r="XAL20" s="117"/>
      <c r="XAM20" s="117"/>
      <c r="XAN20" s="117"/>
      <c r="XAO20" s="117"/>
      <c r="XAP20" s="117"/>
      <c r="XAQ20" s="117"/>
      <c r="XAR20" s="117"/>
      <c r="XAS20" s="117"/>
      <c r="XAT20" s="117"/>
      <c r="XAU20" s="117"/>
      <c r="XAV20" s="117"/>
      <c r="XAW20" s="117"/>
      <c r="XAX20" s="117"/>
      <c r="XAY20" s="117"/>
      <c r="XAZ20" s="117"/>
      <c r="XBA20" s="117"/>
      <c r="XBB20" s="117"/>
      <c r="XBC20" s="117"/>
      <c r="XBD20" s="117"/>
      <c r="XBE20" s="117"/>
      <c r="XBF20" s="117"/>
      <c r="XBG20" s="117"/>
      <c r="XBH20" s="117"/>
      <c r="XBI20" s="117"/>
      <c r="XBJ20" s="117"/>
      <c r="XBK20" s="117"/>
      <c r="XBL20" s="117"/>
      <c r="XBM20" s="117"/>
      <c r="XBN20" s="117"/>
      <c r="XBO20" s="117"/>
      <c r="XBP20" s="117"/>
      <c r="XBQ20" s="117"/>
      <c r="XBR20" s="117"/>
      <c r="XBS20" s="117"/>
      <c r="XBT20" s="117"/>
      <c r="XBU20" s="117"/>
      <c r="XBV20" s="117"/>
      <c r="XBW20" s="117"/>
      <c r="XBX20" s="117"/>
      <c r="XBY20" s="117"/>
      <c r="XBZ20" s="117"/>
      <c r="XCA20" s="117"/>
      <c r="XCB20" s="117"/>
      <c r="XCC20" s="117"/>
      <c r="XCD20" s="117"/>
      <c r="XCE20" s="117"/>
      <c r="XCF20" s="117"/>
      <c r="XCG20" s="117"/>
      <c r="XCH20" s="117"/>
      <c r="XCI20" s="117"/>
      <c r="XCJ20" s="117"/>
      <c r="XCK20" s="117"/>
      <c r="XCL20" s="117"/>
      <c r="XCM20" s="117"/>
      <c r="XCN20" s="117"/>
      <c r="XCO20" s="117"/>
      <c r="XCP20" s="117"/>
      <c r="XCQ20" s="117"/>
      <c r="XCR20" s="117"/>
      <c r="XCS20" s="117"/>
      <c r="XCT20" s="117"/>
      <c r="XCU20" s="117"/>
      <c r="XCV20" s="117"/>
      <c r="XCW20" s="117"/>
      <c r="XCX20" s="117"/>
      <c r="XCY20" s="117"/>
      <c r="XCZ20" s="117"/>
      <c r="XDA20" s="117"/>
      <c r="XDB20" s="117"/>
      <c r="XDC20" s="117"/>
      <c r="XDD20" s="117"/>
      <c r="XDE20" s="117"/>
      <c r="XDF20" s="117"/>
      <c r="XDG20" s="117"/>
      <c r="XDH20" s="117"/>
      <c r="XDI20" s="117"/>
      <c r="XDJ20" s="117"/>
      <c r="XDK20" s="117"/>
      <c r="XDL20" s="117"/>
      <c r="XDM20" s="117"/>
      <c r="XDN20" s="117"/>
      <c r="XDO20" s="117"/>
      <c r="XDP20" s="117"/>
      <c r="XDQ20" s="117"/>
      <c r="XDR20" s="117"/>
      <c r="XDS20" s="117"/>
      <c r="XDT20" s="117"/>
      <c r="XDU20" s="117"/>
      <c r="XDV20" s="117"/>
      <c r="XDW20" s="117"/>
      <c r="XDX20" s="117"/>
      <c r="XDY20" s="117"/>
      <c r="XDZ20" s="117"/>
      <c r="XEA20" s="117"/>
      <c r="XEB20" s="117"/>
      <c r="XEC20" s="117"/>
      <c r="XED20" s="117"/>
      <c r="XEE20" s="117"/>
      <c r="XEF20" s="117"/>
      <c r="XEG20" s="117"/>
      <c r="XEH20" s="117"/>
      <c r="XEI20" s="117"/>
      <c r="XEJ20" s="117"/>
      <c r="XEK20" s="117"/>
      <c r="XEL20" s="117"/>
      <c r="XEM20" s="117"/>
      <c r="XEN20" s="117"/>
      <c r="XEO20" s="117"/>
      <c r="XEP20" s="117"/>
      <c r="XEQ20" s="117"/>
      <c r="XER20" s="117"/>
      <c r="XES20" s="117"/>
      <c r="XET20" s="117"/>
      <c r="XEU20" s="117"/>
      <c r="XEV20" s="117"/>
      <c r="XEW20" s="117"/>
      <c r="XEX20" s="117"/>
      <c r="XEY20" s="117"/>
      <c r="XEZ20" s="117"/>
      <c r="XFA20" s="117"/>
      <c r="XFB20" s="117"/>
    </row>
    <row r="21" spans="1:16382" x14ac:dyDescent="0.25">
      <c r="A21" s="118"/>
      <c r="B21" s="118"/>
      <c r="C21" s="118"/>
      <c r="D21" s="119"/>
      <c r="E21" s="120">
        <f>D6</f>
        <v>300000</v>
      </c>
      <c r="F21" s="121" t="s">
        <v>99</v>
      </c>
      <c r="G21" s="122" t="s">
        <v>122</v>
      </c>
      <c r="H21" s="123">
        <v>9</v>
      </c>
      <c r="I21" s="124">
        <v>1</v>
      </c>
      <c r="J21" s="125">
        <f>E21/H21</f>
        <v>33333.333333333336</v>
      </c>
      <c r="K21" s="121" t="str">
        <f>IF(J21&gt;E17, "True", "False")</f>
        <v>True</v>
      </c>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6"/>
      <c r="NJ21" s="126"/>
      <c r="NK21" s="126"/>
      <c r="NL21" s="126"/>
      <c r="NM21" s="126"/>
      <c r="NN21" s="126"/>
      <c r="NO21" s="126"/>
      <c r="NP21" s="126"/>
      <c r="NQ21" s="126"/>
      <c r="NR21" s="126"/>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6"/>
      <c r="SD21" s="126"/>
      <c r="SE21" s="126"/>
      <c r="SF21" s="126"/>
      <c r="SG21" s="126"/>
      <c r="SH21" s="126"/>
      <c r="SI21" s="126"/>
      <c r="SJ21" s="126"/>
      <c r="SK21" s="126"/>
      <c r="SL21" s="126"/>
      <c r="SM21" s="126"/>
      <c r="SN21" s="126"/>
      <c r="SO21" s="126"/>
      <c r="SP21" s="126"/>
      <c r="SQ21" s="126"/>
      <c r="SR21" s="126"/>
      <c r="SS21" s="126"/>
      <c r="ST21" s="126"/>
      <c r="SU21" s="126"/>
      <c r="SV21" s="126"/>
      <c r="SW21" s="126"/>
      <c r="SX21" s="126"/>
      <c r="SY21" s="126"/>
      <c r="SZ21" s="126"/>
      <c r="TA21" s="126"/>
      <c r="TB21" s="126"/>
      <c r="TC21" s="126"/>
      <c r="TD21" s="126"/>
      <c r="TE21" s="126"/>
      <c r="TF21" s="126"/>
      <c r="TG21" s="126"/>
      <c r="TH21" s="126"/>
      <c r="TI21" s="126"/>
      <c r="TJ21" s="126"/>
      <c r="TK21" s="126"/>
      <c r="TL21" s="126"/>
      <c r="TM21" s="126"/>
      <c r="TN21" s="126"/>
      <c r="TO21" s="126"/>
      <c r="TP21" s="126"/>
      <c r="TQ21" s="126"/>
      <c r="TR21" s="126"/>
      <c r="TS21" s="126"/>
      <c r="TT21" s="126"/>
      <c r="TU21" s="126"/>
      <c r="TV21" s="126"/>
      <c r="TW21" s="126"/>
      <c r="TX21" s="126"/>
      <c r="TY21" s="126"/>
      <c r="TZ21" s="126"/>
      <c r="UA21" s="126"/>
      <c r="UB21" s="126"/>
      <c r="UC21" s="126"/>
      <c r="UD21" s="126"/>
      <c r="UE21" s="126"/>
      <c r="UF21" s="126"/>
      <c r="UG21" s="126"/>
      <c r="UH21" s="126"/>
      <c r="UI21" s="126"/>
      <c r="UJ21" s="126"/>
      <c r="UK21" s="126"/>
      <c r="UL21" s="126"/>
      <c r="UM21" s="126"/>
      <c r="UN21" s="126"/>
      <c r="UO21" s="126"/>
      <c r="UP21" s="126"/>
      <c r="UQ21" s="126"/>
      <c r="UR21" s="126"/>
      <c r="US21" s="126"/>
      <c r="UT21" s="126"/>
      <c r="UU21" s="126"/>
      <c r="UV21" s="126"/>
      <c r="UW21" s="126"/>
      <c r="UX21" s="126"/>
      <c r="UY21" s="126"/>
      <c r="UZ21" s="126"/>
      <c r="VA21" s="126"/>
      <c r="VB21" s="126"/>
      <c r="VC21" s="126"/>
      <c r="VD21" s="126"/>
      <c r="VE21" s="126"/>
      <c r="VF21" s="126"/>
      <c r="VG21" s="126"/>
      <c r="VH21" s="126"/>
      <c r="VI21" s="126"/>
      <c r="VJ21" s="126"/>
      <c r="VK21" s="126"/>
      <c r="VL21" s="126"/>
      <c r="VM21" s="126"/>
      <c r="VN21" s="126"/>
      <c r="VO21" s="126"/>
      <c r="VP21" s="126"/>
      <c r="VQ21" s="126"/>
      <c r="VR21" s="126"/>
      <c r="VS21" s="126"/>
      <c r="VT21" s="126"/>
      <c r="VU21" s="126"/>
      <c r="VV21" s="126"/>
      <c r="VW21" s="126"/>
      <c r="VX21" s="126"/>
      <c r="VY21" s="126"/>
      <c r="VZ21" s="126"/>
      <c r="WA21" s="126"/>
      <c r="WB21" s="126"/>
      <c r="WC21" s="126"/>
      <c r="WD21" s="126"/>
      <c r="WE21" s="126"/>
      <c r="WF21" s="126"/>
      <c r="WG21" s="126"/>
      <c r="WH21" s="126"/>
      <c r="WI21" s="126"/>
      <c r="WJ21" s="126"/>
      <c r="WK21" s="126"/>
      <c r="WL21" s="126"/>
      <c r="WM21" s="126"/>
      <c r="WN21" s="126"/>
      <c r="WO21" s="126"/>
      <c r="WP21" s="126"/>
      <c r="WQ21" s="126"/>
      <c r="WR21" s="126"/>
      <c r="WS21" s="126"/>
      <c r="WT21" s="126"/>
      <c r="WU21" s="126"/>
      <c r="WV21" s="126"/>
      <c r="WW21" s="126"/>
      <c r="WX21" s="126"/>
      <c r="WY21" s="126"/>
      <c r="WZ21" s="126"/>
      <c r="XA21" s="126"/>
      <c r="XB21" s="126"/>
      <c r="XC21" s="126"/>
      <c r="XD21" s="126"/>
      <c r="XE21" s="126"/>
      <c r="XF21" s="126"/>
      <c r="XG21" s="126"/>
      <c r="XH21" s="126"/>
      <c r="XI21" s="126"/>
      <c r="XJ21" s="126"/>
      <c r="XK21" s="126"/>
      <c r="XL21" s="126"/>
      <c r="XM21" s="126"/>
      <c r="XN21" s="126"/>
      <c r="XO21" s="126"/>
      <c r="XP21" s="126"/>
      <c r="XQ21" s="126"/>
      <c r="XR21" s="126"/>
      <c r="XS21" s="126"/>
      <c r="XT21" s="126"/>
      <c r="XU21" s="126"/>
      <c r="XV21" s="126"/>
      <c r="XW21" s="126"/>
      <c r="XX21" s="126"/>
      <c r="XY21" s="126"/>
      <c r="XZ21" s="126"/>
      <c r="YA21" s="126"/>
      <c r="YB21" s="126"/>
      <c r="YC21" s="126"/>
      <c r="YD21" s="126"/>
      <c r="YE21" s="126"/>
      <c r="YF21" s="126"/>
      <c r="YG21" s="126"/>
      <c r="YH21" s="126"/>
      <c r="YI21" s="126"/>
      <c r="YJ21" s="126"/>
      <c r="YK21" s="126"/>
      <c r="YL21" s="126"/>
      <c r="YM21" s="126"/>
      <c r="YN21" s="126"/>
      <c r="YO21" s="126"/>
      <c r="YP21" s="126"/>
      <c r="YQ21" s="126"/>
      <c r="YR21" s="126"/>
      <c r="YS21" s="126"/>
      <c r="YT21" s="126"/>
      <c r="YU21" s="126"/>
      <c r="YV21" s="126"/>
      <c r="YW21" s="126"/>
      <c r="YX21" s="126"/>
      <c r="YY21" s="126"/>
      <c r="YZ21" s="126"/>
      <c r="ZA21" s="126"/>
      <c r="ZB21" s="126"/>
      <c r="ZC21" s="126"/>
      <c r="ZD21" s="126"/>
      <c r="ZE21" s="126"/>
      <c r="ZF21" s="126"/>
      <c r="ZG21" s="126"/>
      <c r="ZH21" s="126"/>
      <c r="ZI21" s="126"/>
      <c r="ZJ21" s="126"/>
      <c r="ZK21" s="126"/>
      <c r="ZL21" s="126"/>
      <c r="ZM21" s="126"/>
      <c r="ZN21" s="126"/>
      <c r="ZO21" s="126"/>
      <c r="ZP21" s="126"/>
      <c r="ZQ21" s="126"/>
      <c r="ZR21" s="126"/>
      <c r="ZS21" s="126"/>
      <c r="ZT21" s="126"/>
      <c r="ZU21" s="126"/>
      <c r="ZV21" s="126"/>
      <c r="ZW21" s="126"/>
      <c r="ZX21" s="126"/>
      <c r="ZY21" s="126"/>
      <c r="ZZ21" s="126"/>
      <c r="AAA21" s="126"/>
      <c r="AAB21" s="126"/>
      <c r="AAC21" s="126"/>
      <c r="AAD21" s="126"/>
      <c r="AAE21" s="126"/>
      <c r="AAF21" s="126"/>
      <c r="AAG21" s="126"/>
      <c r="AAH21" s="126"/>
      <c r="AAI21" s="126"/>
      <c r="AAJ21" s="126"/>
      <c r="AAK21" s="126"/>
      <c r="AAL21" s="126"/>
      <c r="AAM21" s="126"/>
      <c r="AAN21" s="126"/>
      <c r="AAO21" s="126"/>
      <c r="AAP21" s="126"/>
      <c r="AAQ21" s="126"/>
      <c r="AAR21" s="126"/>
      <c r="AAS21" s="126"/>
      <c r="AAT21" s="126"/>
      <c r="AAU21" s="126"/>
      <c r="AAV21" s="126"/>
      <c r="AAW21" s="126"/>
      <c r="AAX21" s="126"/>
      <c r="AAY21" s="126"/>
      <c r="AAZ21" s="126"/>
      <c r="ABA21" s="126"/>
      <c r="ABB21" s="126"/>
      <c r="ABC21" s="126"/>
      <c r="ABD21" s="126"/>
      <c r="ABE21" s="126"/>
      <c r="ABF21" s="126"/>
      <c r="ABG21" s="126"/>
      <c r="ABH21" s="126"/>
      <c r="ABI21" s="126"/>
      <c r="ABJ21" s="126"/>
      <c r="ABK21" s="126"/>
      <c r="ABL21" s="126"/>
      <c r="ABM21" s="126"/>
      <c r="ABN21" s="126"/>
      <c r="ABO21" s="126"/>
      <c r="ABP21" s="126"/>
      <c r="ABQ21" s="126"/>
      <c r="ABR21" s="126"/>
      <c r="ABS21" s="126"/>
      <c r="ABT21" s="126"/>
      <c r="ABU21" s="126"/>
      <c r="ABV21" s="126"/>
      <c r="ABW21" s="126"/>
      <c r="ABX21" s="126"/>
      <c r="ABY21" s="126"/>
      <c r="ABZ21" s="126"/>
      <c r="ACA21" s="126"/>
      <c r="ACB21" s="126"/>
      <c r="ACC21" s="126"/>
      <c r="ACD21" s="126"/>
      <c r="ACE21" s="126"/>
      <c r="ACF21" s="126"/>
      <c r="ACG21" s="126"/>
      <c r="ACH21" s="126"/>
      <c r="ACI21" s="126"/>
      <c r="ACJ21" s="126"/>
      <c r="ACK21" s="126"/>
      <c r="ACL21" s="126"/>
      <c r="ACM21" s="126"/>
      <c r="ACN21" s="126"/>
      <c r="ACO21" s="126"/>
      <c r="ACP21" s="126"/>
      <c r="ACQ21" s="126"/>
      <c r="ACR21" s="126"/>
      <c r="ACS21" s="126"/>
      <c r="ACT21" s="126"/>
      <c r="ACU21" s="126"/>
      <c r="ACV21" s="126"/>
      <c r="ACW21" s="126"/>
      <c r="ACX21" s="126"/>
      <c r="ACY21" s="126"/>
      <c r="ACZ21" s="126"/>
      <c r="ADA21" s="126"/>
      <c r="ADB21" s="126"/>
      <c r="ADC21" s="126"/>
      <c r="ADD21" s="126"/>
      <c r="ADE21" s="126"/>
      <c r="ADF21" s="126"/>
      <c r="ADG21" s="126"/>
      <c r="ADH21" s="126"/>
      <c r="ADI21" s="126"/>
      <c r="ADJ21" s="126"/>
      <c r="ADK21" s="126"/>
      <c r="ADL21" s="126"/>
      <c r="ADM21" s="126"/>
      <c r="ADN21" s="126"/>
      <c r="ADO21" s="126"/>
      <c r="ADP21" s="126"/>
      <c r="ADQ21" s="126"/>
      <c r="ADR21" s="126"/>
      <c r="ADS21" s="126"/>
      <c r="ADT21" s="126"/>
      <c r="ADU21" s="126"/>
      <c r="ADV21" s="126"/>
      <c r="ADW21" s="126"/>
      <c r="ADX21" s="126"/>
      <c r="ADY21" s="126"/>
      <c r="ADZ21" s="126"/>
      <c r="AEA21" s="126"/>
      <c r="AEB21" s="126"/>
      <c r="AEC21" s="126"/>
      <c r="AED21" s="126"/>
      <c r="AEE21" s="126"/>
      <c r="AEF21" s="126"/>
      <c r="AEG21" s="126"/>
      <c r="AEH21" s="126"/>
      <c r="AEI21" s="126"/>
      <c r="AEJ21" s="126"/>
      <c r="AEK21" s="126"/>
      <c r="AEL21" s="126"/>
      <c r="AEM21" s="126"/>
      <c r="AEN21" s="126"/>
      <c r="AEO21" s="126"/>
      <c r="AEP21" s="126"/>
      <c r="AEQ21" s="126"/>
      <c r="AER21" s="126"/>
      <c r="AES21" s="126"/>
      <c r="AET21" s="126"/>
      <c r="AEU21" s="126"/>
      <c r="AEV21" s="126"/>
      <c r="AEW21" s="126"/>
      <c r="AEX21" s="126"/>
      <c r="AEY21" s="126"/>
      <c r="AEZ21" s="126"/>
      <c r="AFA21" s="126"/>
      <c r="AFB21" s="126"/>
      <c r="AFC21" s="126"/>
      <c r="AFD21" s="126"/>
      <c r="AFE21" s="126"/>
      <c r="AFF21" s="126"/>
      <c r="AFG21" s="126"/>
      <c r="AFH21" s="126"/>
      <c r="AFI21" s="126"/>
      <c r="AFJ21" s="126"/>
      <c r="AFK21" s="126"/>
      <c r="AFL21" s="126"/>
      <c r="AFM21" s="126"/>
      <c r="AFN21" s="126"/>
      <c r="AFO21" s="126"/>
      <c r="AFP21" s="126"/>
      <c r="AFQ21" s="126"/>
      <c r="AFR21" s="126"/>
      <c r="AFS21" s="126"/>
      <c r="AFT21" s="126"/>
      <c r="AFU21" s="126"/>
      <c r="AFV21" s="126"/>
      <c r="AFW21" s="126"/>
      <c r="AFX21" s="126"/>
      <c r="AFY21" s="126"/>
      <c r="AFZ21" s="126"/>
      <c r="AGA21" s="126"/>
      <c r="AGB21" s="126"/>
      <c r="AGC21" s="126"/>
      <c r="AGD21" s="126"/>
      <c r="AGE21" s="126"/>
      <c r="AGF21" s="126"/>
      <c r="AGG21" s="126"/>
      <c r="AGH21" s="126"/>
      <c r="AGI21" s="126"/>
      <c r="AGJ21" s="126"/>
      <c r="AGK21" s="126"/>
      <c r="AGL21" s="126"/>
      <c r="AGM21" s="126"/>
      <c r="AGN21" s="126"/>
      <c r="AGO21" s="126"/>
      <c r="AGP21" s="126"/>
      <c r="AGQ21" s="126"/>
      <c r="AGR21" s="126"/>
      <c r="AGS21" s="126"/>
      <c r="AGT21" s="126"/>
      <c r="AGU21" s="126"/>
      <c r="AGV21" s="126"/>
      <c r="AGW21" s="126"/>
      <c r="AGX21" s="126"/>
      <c r="AGY21" s="126"/>
      <c r="AGZ21" s="126"/>
      <c r="AHA21" s="126"/>
      <c r="AHB21" s="126"/>
      <c r="AHC21" s="126"/>
      <c r="AHD21" s="126"/>
      <c r="AHE21" s="126"/>
      <c r="AHF21" s="126"/>
      <c r="AHG21" s="126"/>
      <c r="AHH21" s="126"/>
      <c r="AHI21" s="126"/>
      <c r="AHJ21" s="126"/>
      <c r="AHK21" s="126"/>
      <c r="AHL21" s="126"/>
      <c r="AHM21" s="126"/>
      <c r="AHN21" s="126"/>
      <c r="AHO21" s="126"/>
      <c r="AHP21" s="126"/>
      <c r="AHQ21" s="126"/>
      <c r="AHR21" s="126"/>
      <c r="AHS21" s="126"/>
      <c r="AHT21" s="126"/>
      <c r="AHU21" s="126"/>
      <c r="AHV21" s="126"/>
      <c r="AHW21" s="126"/>
      <c r="AHX21" s="126"/>
      <c r="AHY21" s="126"/>
      <c r="AHZ21" s="126"/>
      <c r="AIA21" s="126"/>
      <c r="AIB21" s="126"/>
      <c r="AIC21" s="126"/>
      <c r="AID21" s="126"/>
      <c r="AIE21" s="126"/>
      <c r="AIF21" s="126"/>
      <c r="AIG21" s="126"/>
      <c r="AIH21" s="126"/>
      <c r="AII21" s="126"/>
      <c r="AIJ21" s="126"/>
      <c r="AIK21" s="126"/>
      <c r="AIL21" s="126"/>
      <c r="AIM21" s="126"/>
      <c r="AIN21" s="126"/>
      <c r="AIO21" s="126"/>
      <c r="AIP21" s="126"/>
      <c r="AIQ21" s="126"/>
      <c r="AIR21" s="126"/>
      <c r="AIS21" s="126"/>
      <c r="AIT21" s="126"/>
      <c r="AIU21" s="126"/>
      <c r="AIV21" s="126"/>
      <c r="AIW21" s="126"/>
      <c r="AIX21" s="126"/>
      <c r="AIY21" s="126"/>
      <c r="AIZ21" s="126"/>
      <c r="AJA21" s="126"/>
      <c r="AJB21" s="126"/>
      <c r="AJC21" s="126"/>
      <c r="AJD21" s="126"/>
      <c r="AJE21" s="126"/>
      <c r="AJF21" s="126"/>
      <c r="AJG21" s="126"/>
      <c r="AJH21" s="126"/>
      <c r="AJI21" s="126"/>
      <c r="AJJ21" s="126"/>
      <c r="AJK21" s="126"/>
      <c r="AJL21" s="126"/>
      <c r="AJM21" s="126"/>
      <c r="AJN21" s="126"/>
      <c r="AJO21" s="126"/>
      <c r="AJP21" s="126"/>
      <c r="AJQ21" s="126"/>
      <c r="AJR21" s="126"/>
      <c r="AJS21" s="126"/>
      <c r="AJT21" s="126"/>
      <c r="AJU21" s="126"/>
      <c r="AJV21" s="126"/>
      <c r="AJW21" s="126"/>
      <c r="AJX21" s="126"/>
      <c r="AJY21" s="126"/>
      <c r="AJZ21" s="126"/>
      <c r="AKA21" s="126"/>
      <c r="AKB21" s="126"/>
      <c r="AKC21" s="126"/>
      <c r="AKD21" s="126"/>
      <c r="AKE21" s="126"/>
      <c r="AKF21" s="126"/>
      <c r="AKG21" s="126"/>
      <c r="AKH21" s="126"/>
      <c r="AKI21" s="126"/>
      <c r="AKJ21" s="126"/>
      <c r="AKK21" s="126"/>
      <c r="AKL21" s="126"/>
      <c r="AKM21" s="126"/>
      <c r="AKN21" s="126"/>
      <c r="AKO21" s="126"/>
      <c r="AKP21" s="126"/>
      <c r="AKQ21" s="126"/>
      <c r="AKR21" s="126"/>
      <c r="AKS21" s="126"/>
      <c r="AKT21" s="126"/>
      <c r="AKU21" s="126"/>
      <c r="AKV21" s="126"/>
      <c r="AKW21" s="126"/>
      <c r="AKX21" s="126"/>
      <c r="AKY21" s="126"/>
      <c r="AKZ21" s="126"/>
      <c r="ALA21" s="126"/>
      <c r="ALB21" s="126"/>
      <c r="ALC21" s="126"/>
      <c r="ALD21" s="126"/>
      <c r="ALE21" s="126"/>
      <c r="ALF21" s="126"/>
      <c r="ALG21" s="126"/>
      <c r="ALH21" s="126"/>
      <c r="ALI21" s="126"/>
      <c r="ALJ21" s="126"/>
      <c r="ALK21" s="126"/>
      <c r="ALL21" s="126"/>
      <c r="ALM21" s="126"/>
      <c r="ALN21" s="126"/>
      <c r="ALO21" s="126"/>
      <c r="ALP21" s="126"/>
      <c r="ALQ21" s="126"/>
      <c r="ALR21" s="126"/>
      <c r="ALS21" s="126"/>
      <c r="ALT21" s="126"/>
      <c r="ALU21" s="126"/>
      <c r="ALV21" s="126"/>
      <c r="ALW21" s="126"/>
      <c r="ALX21" s="126"/>
      <c r="ALY21" s="126"/>
      <c r="ALZ21" s="126"/>
      <c r="AMA21" s="126"/>
      <c r="AMB21" s="126"/>
      <c r="AMC21" s="126"/>
      <c r="AMD21" s="126"/>
      <c r="AME21" s="126"/>
      <c r="AMF21" s="126"/>
      <c r="AMG21" s="126"/>
      <c r="AMH21" s="126"/>
      <c r="AMI21" s="126"/>
      <c r="AMJ21" s="126"/>
      <c r="AMK21" s="126"/>
      <c r="AML21" s="126"/>
      <c r="AMM21" s="126"/>
      <c r="AMN21" s="126"/>
      <c r="AMO21" s="126"/>
      <c r="AMP21" s="126"/>
      <c r="AMQ21" s="126"/>
      <c r="AMR21" s="126"/>
      <c r="AMS21" s="126"/>
      <c r="AMT21" s="126"/>
      <c r="AMU21" s="126"/>
      <c r="AMV21" s="126"/>
      <c r="AMW21" s="126"/>
      <c r="AMX21" s="126"/>
      <c r="AMY21" s="126"/>
      <c r="AMZ21" s="126"/>
      <c r="ANA21" s="126"/>
      <c r="ANB21" s="126"/>
      <c r="ANC21" s="126"/>
      <c r="AND21" s="126"/>
      <c r="ANE21" s="126"/>
      <c r="ANF21" s="126"/>
      <c r="ANG21" s="126"/>
      <c r="ANH21" s="126"/>
      <c r="ANI21" s="126"/>
      <c r="ANJ21" s="126"/>
      <c r="ANK21" s="126"/>
      <c r="ANL21" s="126"/>
      <c r="ANM21" s="126"/>
      <c r="ANN21" s="126"/>
      <c r="ANO21" s="126"/>
      <c r="ANP21" s="126"/>
      <c r="ANQ21" s="126"/>
      <c r="ANR21" s="126"/>
      <c r="ANS21" s="126"/>
      <c r="ANT21" s="126"/>
      <c r="ANU21" s="126"/>
      <c r="ANV21" s="126"/>
      <c r="ANW21" s="126"/>
      <c r="ANX21" s="126"/>
      <c r="ANY21" s="126"/>
      <c r="ANZ21" s="126"/>
      <c r="AOA21" s="126"/>
      <c r="AOB21" s="126"/>
      <c r="AOC21" s="126"/>
      <c r="AOD21" s="126"/>
      <c r="AOE21" s="126"/>
      <c r="AOF21" s="126"/>
      <c r="AOG21" s="126"/>
      <c r="AOH21" s="126"/>
      <c r="AOI21" s="126"/>
      <c r="AOJ21" s="126"/>
      <c r="AOK21" s="126"/>
      <c r="AOL21" s="126"/>
      <c r="AOM21" s="126"/>
      <c r="AON21" s="126"/>
      <c r="AOO21" s="126"/>
      <c r="AOP21" s="126"/>
      <c r="AOQ21" s="126"/>
      <c r="AOR21" s="126"/>
      <c r="AOS21" s="126"/>
      <c r="AOT21" s="126"/>
      <c r="AOU21" s="126"/>
      <c r="AOV21" s="126"/>
      <c r="AOW21" s="126"/>
      <c r="AOX21" s="126"/>
      <c r="AOY21" s="126"/>
      <c r="AOZ21" s="126"/>
      <c r="APA21" s="126"/>
      <c r="APB21" s="126"/>
      <c r="APC21" s="126"/>
      <c r="APD21" s="126"/>
      <c r="APE21" s="126"/>
      <c r="APF21" s="126"/>
      <c r="APG21" s="126"/>
      <c r="APH21" s="126"/>
      <c r="API21" s="126"/>
      <c r="APJ21" s="126"/>
      <c r="APK21" s="126"/>
      <c r="APL21" s="126"/>
      <c r="APM21" s="126"/>
      <c r="APN21" s="126"/>
      <c r="APO21" s="126"/>
      <c r="APP21" s="126"/>
      <c r="APQ21" s="126"/>
      <c r="APR21" s="126"/>
      <c r="APS21" s="126"/>
      <c r="APT21" s="126"/>
      <c r="APU21" s="126"/>
      <c r="APV21" s="126"/>
      <c r="APW21" s="126"/>
      <c r="APX21" s="126"/>
      <c r="APY21" s="126"/>
      <c r="APZ21" s="126"/>
      <c r="AQA21" s="126"/>
      <c r="AQB21" s="126"/>
      <c r="AQC21" s="126"/>
      <c r="AQD21" s="126"/>
      <c r="AQE21" s="126"/>
      <c r="AQF21" s="126"/>
      <c r="AQG21" s="126"/>
      <c r="AQH21" s="126"/>
      <c r="AQI21" s="126"/>
      <c r="AQJ21" s="126"/>
      <c r="AQK21" s="126"/>
      <c r="AQL21" s="126"/>
      <c r="AQM21" s="126"/>
      <c r="AQN21" s="126"/>
      <c r="AQO21" s="126"/>
      <c r="AQP21" s="126"/>
      <c r="AQQ21" s="126"/>
      <c r="AQR21" s="126"/>
      <c r="AQS21" s="126"/>
      <c r="AQT21" s="126"/>
      <c r="AQU21" s="126"/>
      <c r="AQV21" s="126"/>
      <c r="AQW21" s="126"/>
      <c r="AQX21" s="126"/>
      <c r="AQY21" s="126"/>
      <c r="AQZ21" s="126"/>
      <c r="ARA21" s="126"/>
      <c r="ARB21" s="126"/>
      <c r="ARC21" s="126"/>
      <c r="ARD21" s="126"/>
      <c r="ARE21" s="126"/>
      <c r="ARF21" s="126"/>
      <c r="ARG21" s="126"/>
      <c r="ARH21" s="126"/>
      <c r="ARI21" s="126"/>
      <c r="ARJ21" s="126"/>
      <c r="ARK21" s="126"/>
      <c r="ARL21" s="126"/>
      <c r="ARM21" s="126"/>
      <c r="ARN21" s="126"/>
      <c r="ARO21" s="126"/>
      <c r="ARP21" s="126"/>
      <c r="ARQ21" s="126"/>
      <c r="ARR21" s="126"/>
      <c r="ARS21" s="126"/>
      <c r="ART21" s="126"/>
      <c r="ARU21" s="126"/>
      <c r="ARV21" s="126"/>
      <c r="ARW21" s="126"/>
      <c r="ARX21" s="126"/>
      <c r="ARY21" s="126"/>
      <c r="ARZ21" s="126"/>
      <c r="ASA21" s="126"/>
      <c r="ASB21" s="126"/>
      <c r="ASC21" s="126"/>
      <c r="ASD21" s="126"/>
      <c r="ASE21" s="126"/>
      <c r="ASF21" s="126"/>
      <c r="ASG21" s="126"/>
      <c r="ASH21" s="126"/>
      <c r="ASI21" s="126"/>
      <c r="ASJ21" s="126"/>
      <c r="ASK21" s="126"/>
      <c r="ASL21" s="126"/>
      <c r="ASM21" s="126"/>
      <c r="ASN21" s="126"/>
      <c r="ASO21" s="126"/>
      <c r="ASP21" s="126"/>
      <c r="ASQ21" s="126"/>
      <c r="ASR21" s="126"/>
      <c r="ASS21" s="126"/>
      <c r="AST21" s="126"/>
      <c r="ASU21" s="126"/>
      <c r="ASV21" s="126"/>
      <c r="ASW21" s="126"/>
      <c r="ASX21" s="126"/>
      <c r="ASY21" s="126"/>
      <c r="ASZ21" s="126"/>
      <c r="ATA21" s="126"/>
      <c r="ATB21" s="126"/>
      <c r="ATC21" s="126"/>
      <c r="ATD21" s="126"/>
      <c r="ATE21" s="126"/>
      <c r="ATF21" s="126"/>
      <c r="ATG21" s="126"/>
      <c r="ATH21" s="126"/>
      <c r="ATI21" s="126"/>
      <c r="ATJ21" s="126"/>
      <c r="ATK21" s="126"/>
      <c r="ATL21" s="126"/>
      <c r="ATM21" s="126"/>
      <c r="ATN21" s="126"/>
      <c r="ATO21" s="126"/>
      <c r="ATP21" s="126"/>
      <c r="ATQ21" s="126"/>
      <c r="ATR21" s="126"/>
      <c r="ATS21" s="126"/>
      <c r="ATT21" s="126"/>
      <c r="ATU21" s="126"/>
      <c r="ATV21" s="126"/>
      <c r="ATW21" s="126"/>
      <c r="ATX21" s="126"/>
      <c r="ATY21" s="126"/>
      <c r="ATZ21" s="126"/>
      <c r="AUA21" s="126"/>
      <c r="AUB21" s="126"/>
      <c r="AUC21" s="126"/>
      <c r="AUD21" s="126"/>
      <c r="AUE21" s="126"/>
      <c r="AUF21" s="126"/>
      <c r="AUG21" s="126"/>
      <c r="AUH21" s="126"/>
      <c r="AUI21" s="126"/>
      <c r="AUJ21" s="126"/>
      <c r="AUK21" s="126"/>
      <c r="AUL21" s="126"/>
      <c r="AUM21" s="126"/>
      <c r="AUN21" s="126"/>
      <c r="AUO21" s="126"/>
      <c r="AUP21" s="126"/>
      <c r="AUQ21" s="126"/>
      <c r="AUR21" s="126"/>
      <c r="AUS21" s="126"/>
      <c r="AUT21" s="126"/>
      <c r="AUU21" s="126"/>
      <c r="AUV21" s="126"/>
      <c r="AUW21" s="126"/>
      <c r="AUX21" s="126"/>
      <c r="AUY21" s="126"/>
      <c r="AUZ21" s="126"/>
      <c r="AVA21" s="126"/>
      <c r="AVB21" s="126"/>
      <c r="AVC21" s="126"/>
      <c r="AVD21" s="126"/>
      <c r="AVE21" s="126"/>
      <c r="AVF21" s="126"/>
      <c r="AVG21" s="126"/>
      <c r="AVH21" s="126"/>
      <c r="AVI21" s="126"/>
      <c r="AVJ21" s="126"/>
      <c r="AVK21" s="126"/>
      <c r="AVL21" s="126"/>
      <c r="AVM21" s="126"/>
      <c r="AVN21" s="126"/>
      <c r="AVO21" s="126"/>
      <c r="AVP21" s="126"/>
      <c r="AVQ21" s="126"/>
      <c r="AVR21" s="126"/>
      <c r="AVS21" s="126"/>
      <c r="AVT21" s="126"/>
      <c r="AVU21" s="126"/>
      <c r="AVV21" s="126"/>
      <c r="AVW21" s="126"/>
      <c r="AVX21" s="126"/>
      <c r="AVY21" s="126"/>
      <c r="AVZ21" s="126"/>
      <c r="AWA21" s="126"/>
      <c r="AWB21" s="126"/>
      <c r="AWC21" s="126"/>
      <c r="AWD21" s="126"/>
      <c r="AWE21" s="126"/>
      <c r="AWF21" s="126"/>
      <c r="AWG21" s="126"/>
      <c r="AWH21" s="126"/>
      <c r="AWI21" s="126"/>
      <c r="AWJ21" s="126"/>
      <c r="AWK21" s="126"/>
      <c r="AWL21" s="126"/>
      <c r="AWM21" s="126"/>
      <c r="AWN21" s="126"/>
      <c r="AWO21" s="126"/>
      <c r="AWP21" s="126"/>
      <c r="AWQ21" s="126"/>
      <c r="AWR21" s="126"/>
      <c r="AWS21" s="126"/>
      <c r="AWT21" s="126"/>
      <c r="AWU21" s="126"/>
      <c r="AWV21" s="126"/>
      <c r="AWW21" s="126"/>
      <c r="AWX21" s="126"/>
      <c r="AWY21" s="126"/>
      <c r="AWZ21" s="126"/>
      <c r="AXA21" s="126"/>
      <c r="AXB21" s="126"/>
      <c r="AXC21" s="126"/>
      <c r="AXD21" s="126"/>
      <c r="AXE21" s="126"/>
      <c r="AXF21" s="126"/>
      <c r="AXG21" s="126"/>
      <c r="AXH21" s="126"/>
      <c r="AXI21" s="126"/>
      <c r="AXJ21" s="126"/>
      <c r="AXK21" s="126"/>
      <c r="AXL21" s="126"/>
      <c r="AXM21" s="126"/>
      <c r="AXN21" s="126"/>
      <c r="AXO21" s="126"/>
      <c r="AXP21" s="126"/>
      <c r="AXQ21" s="126"/>
      <c r="AXR21" s="126"/>
      <c r="AXS21" s="126"/>
      <c r="AXT21" s="126"/>
      <c r="AXU21" s="126"/>
      <c r="AXV21" s="126"/>
      <c r="AXW21" s="126"/>
      <c r="AXX21" s="126"/>
      <c r="AXY21" s="126"/>
      <c r="AXZ21" s="126"/>
      <c r="AYA21" s="126"/>
      <c r="AYB21" s="126"/>
      <c r="AYC21" s="126"/>
      <c r="AYD21" s="126"/>
      <c r="AYE21" s="126"/>
      <c r="AYF21" s="126"/>
      <c r="AYG21" s="126"/>
      <c r="AYH21" s="126"/>
      <c r="AYI21" s="126"/>
      <c r="AYJ21" s="126"/>
      <c r="AYK21" s="126"/>
      <c r="AYL21" s="126"/>
      <c r="AYM21" s="126"/>
      <c r="AYN21" s="126"/>
      <c r="AYO21" s="126"/>
      <c r="AYP21" s="126"/>
      <c r="AYQ21" s="126"/>
      <c r="AYR21" s="126"/>
      <c r="AYS21" s="126"/>
      <c r="AYT21" s="126"/>
      <c r="AYU21" s="126"/>
      <c r="AYV21" s="126"/>
      <c r="AYW21" s="126"/>
      <c r="AYX21" s="126"/>
      <c r="AYY21" s="126"/>
      <c r="AYZ21" s="126"/>
      <c r="AZA21" s="126"/>
      <c r="AZB21" s="126"/>
      <c r="AZC21" s="126"/>
      <c r="AZD21" s="126"/>
      <c r="AZE21" s="126"/>
      <c r="AZF21" s="126"/>
      <c r="AZG21" s="126"/>
      <c r="AZH21" s="126"/>
      <c r="AZI21" s="126"/>
      <c r="AZJ21" s="126"/>
      <c r="AZK21" s="126"/>
      <c r="AZL21" s="126"/>
      <c r="AZM21" s="126"/>
      <c r="AZN21" s="126"/>
      <c r="AZO21" s="126"/>
      <c r="AZP21" s="126"/>
      <c r="AZQ21" s="126"/>
      <c r="AZR21" s="126"/>
      <c r="AZS21" s="126"/>
      <c r="AZT21" s="126"/>
      <c r="AZU21" s="126"/>
      <c r="AZV21" s="126"/>
      <c r="AZW21" s="126"/>
      <c r="AZX21" s="126"/>
      <c r="AZY21" s="126"/>
      <c r="AZZ21" s="126"/>
      <c r="BAA21" s="126"/>
      <c r="BAB21" s="126"/>
      <c r="BAC21" s="126"/>
      <c r="BAD21" s="126"/>
      <c r="BAE21" s="126"/>
      <c r="BAF21" s="126"/>
      <c r="BAG21" s="126"/>
      <c r="BAH21" s="126"/>
      <c r="BAI21" s="126"/>
      <c r="BAJ21" s="126"/>
      <c r="BAK21" s="126"/>
      <c r="BAL21" s="126"/>
      <c r="BAM21" s="126"/>
      <c r="BAN21" s="126"/>
      <c r="BAO21" s="126"/>
      <c r="BAP21" s="126"/>
      <c r="BAQ21" s="126"/>
      <c r="BAR21" s="126"/>
      <c r="BAS21" s="126"/>
      <c r="BAT21" s="126"/>
      <c r="BAU21" s="126"/>
      <c r="BAV21" s="126"/>
      <c r="BAW21" s="126"/>
      <c r="BAX21" s="126"/>
      <c r="BAY21" s="126"/>
      <c r="BAZ21" s="126"/>
      <c r="BBA21" s="126"/>
      <c r="BBB21" s="126"/>
      <c r="BBC21" s="126"/>
      <c r="BBD21" s="126"/>
      <c r="BBE21" s="126"/>
      <c r="BBF21" s="126"/>
      <c r="BBG21" s="126"/>
      <c r="BBH21" s="126"/>
      <c r="BBI21" s="126"/>
      <c r="BBJ21" s="126"/>
      <c r="BBK21" s="126"/>
      <c r="BBL21" s="126"/>
      <c r="BBM21" s="126"/>
      <c r="BBN21" s="126"/>
      <c r="BBO21" s="126"/>
      <c r="BBP21" s="126"/>
      <c r="BBQ21" s="126"/>
      <c r="BBR21" s="126"/>
      <c r="BBS21" s="126"/>
      <c r="BBT21" s="126"/>
      <c r="BBU21" s="126"/>
      <c r="BBV21" s="126"/>
      <c r="BBW21" s="126"/>
      <c r="BBX21" s="126"/>
      <c r="BBY21" s="126"/>
      <c r="BBZ21" s="126"/>
      <c r="BCA21" s="126"/>
      <c r="BCB21" s="126"/>
      <c r="BCC21" s="126"/>
      <c r="BCD21" s="126"/>
      <c r="BCE21" s="126"/>
      <c r="BCF21" s="126"/>
      <c r="BCG21" s="126"/>
      <c r="BCH21" s="126"/>
      <c r="BCI21" s="126"/>
      <c r="BCJ21" s="126"/>
      <c r="BCK21" s="126"/>
      <c r="BCL21" s="126"/>
      <c r="BCM21" s="126"/>
      <c r="BCN21" s="126"/>
      <c r="BCO21" s="126"/>
      <c r="BCP21" s="126"/>
      <c r="BCQ21" s="126"/>
      <c r="BCR21" s="126"/>
      <c r="BCS21" s="126"/>
      <c r="BCT21" s="126"/>
      <c r="BCU21" s="126"/>
      <c r="BCV21" s="126"/>
      <c r="BCW21" s="126"/>
      <c r="BCX21" s="126"/>
      <c r="BCY21" s="126"/>
      <c r="BCZ21" s="126"/>
      <c r="BDA21" s="126"/>
      <c r="BDB21" s="126"/>
      <c r="BDC21" s="126"/>
      <c r="BDD21" s="126"/>
      <c r="BDE21" s="126"/>
      <c r="BDF21" s="126"/>
      <c r="BDG21" s="126"/>
      <c r="BDH21" s="126"/>
      <c r="BDI21" s="126"/>
      <c r="BDJ21" s="126"/>
      <c r="BDK21" s="126"/>
      <c r="BDL21" s="126"/>
      <c r="BDM21" s="126"/>
      <c r="BDN21" s="126"/>
      <c r="BDO21" s="126"/>
      <c r="BDP21" s="126"/>
      <c r="BDQ21" s="126"/>
      <c r="BDR21" s="126"/>
      <c r="BDS21" s="126"/>
      <c r="BDT21" s="126"/>
      <c r="BDU21" s="126"/>
      <c r="BDV21" s="126"/>
      <c r="BDW21" s="126"/>
      <c r="BDX21" s="126"/>
      <c r="BDY21" s="126"/>
      <c r="BDZ21" s="126"/>
      <c r="BEA21" s="126"/>
      <c r="BEB21" s="126"/>
      <c r="BEC21" s="126"/>
      <c r="BED21" s="126"/>
      <c r="BEE21" s="126"/>
      <c r="BEF21" s="126"/>
      <c r="BEG21" s="126"/>
      <c r="BEH21" s="126"/>
      <c r="BEI21" s="126"/>
      <c r="BEJ21" s="126"/>
      <c r="BEK21" s="126"/>
      <c r="BEL21" s="126"/>
      <c r="BEM21" s="126"/>
      <c r="BEN21" s="126"/>
      <c r="BEO21" s="126"/>
      <c r="BEP21" s="126"/>
      <c r="BEQ21" s="126"/>
      <c r="BER21" s="126"/>
      <c r="BES21" s="126"/>
      <c r="BET21" s="126"/>
      <c r="BEU21" s="126"/>
      <c r="BEV21" s="126"/>
      <c r="BEW21" s="126"/>
      <c r="BEX21" s="126"/>
      <c r="BEY21" s="126"/>
      <c r="BEZ21" s="126"/>
      <c r="BFA21" s="126"/>
      <c r="BFB21" s="126"/>
      <c r="BFC21" s="126"/>
      <c r="BFD21" s="126"/>
      <c r="BFE21" s="126"/>
      <c r="BFF21" s="126"/>
      <c r="BFG21" s="126"/>
      <c r="BFH21" s="126"/>
      <c r="BFI21" s="126"/>
      <c r="BFJ21" s="126"/>
      <c r="BFK21" s="126"/>
      <c r="BFL21" s="126"/>
      <c r="BFM21" s="126"/>
      <c r="BFN21" s="126"/>
      <c r="BFO21" s="126"/>
      <c r="BFP21" s="126"/>
      <c r="BFQ21" s="126"/>
      <c r="BFR21" s="126"/>
      <c r="BFS21" s="126"/>
      <c r="BFT21" s="126"/>
      <c r="BFU21" s="126"/>
      <c r="BFV21" s="126"/>
      <c r="BFW21" s="126"/>
      <c r="BFX21" s="126"/>
      <c r="BFY21" s="126"/>
      <c r="BFZ21" s="126"/>
      <c r="BGA21" s="126"/>
      <c r="BGB21" s="126"/>
      <c r="BGC21" s="126"/>
      <c r="BGD21" s="126"/>
      <c r="BGE21" s="126"/>
      <c r="BGF21" s="126"/>
      <c r="BGG21" s="126"/>
      <c r="BGH21" s="126"/>
      <c r="BGI21" s="126"/>
      <c r="BGJ21" s="126"/>
      <c r="BGK21" s="126"/>
      <c r="BGL21" s="126"/>
      <c r="BGM21" s="126"/>
      <c r="BGN21" s="126"/>
      <c r="BGO21" s="126"/>
      <c r="BGP21" s="126"/>
      <c r="BGQ21" s="126"/>
      <c r="BGR21" s="126"/>
      <c r="BGS21" s="126"/>
      <c r="BGT21" s="126"/>
      <c r="BGU21" s="126"/>
      <c r="BGV21" s="126"/>
      <c r="BGW21" s="126"/>
      <c r="BGX21" s="126"/>
      <c r="BGY21" s="126"/>
      <c r="BGZ21" s="126"/>
      <c r="BHA21" s="126"/>
      <c r="BHB21" s="126"/>
      <c r="BHC21" s="126"/>
      <c r="BHD21" s="126"/>
      <c r="BHE21" s="126"/>
      <c r="BHF21" s="126"/>
      <c r="BHG21" s="126"/>
      <c r="BHH21" s="126"/>
      <c r="BHI21" s="126"/>
      <c r="BHJ21" s="126"/>
      <c r="BHK21" s="126"/>
      <c r="BHL21" s="126"/>
      <c r="BHM21" s="126"/>
      <c r="BHN21" s="126"/>
      <c r="BHO21" s="126"/>
      <c r="BHP21" s="126"/>
      <c r="BHQ21" s="126"/>
      <c r="BHR21" s="126"/>
      <c r="BHS21" s="126"/>
      <c r="BHT21" s="126"/>
      <c r="BHU21" s="126"/>
      <c r="BHV21" s="126"/>
      <c r="BHW21" s="126"/>
      <c r="BHX21" s="126"/>
      <c r="BHY21" s="126"/>
      <c r="BHZ21" s="126"/>
      <c r="BIA21" s="126"/>
      <c r="BIB21" s="126"/>
      <c r="BIC21" s="126"/>
      <c r="BID21" s="126"/>
      <c r="BIE21" s="126"/>
      <c r="BIF21" s="126"/>
      <c r="BIG21" s="126"/>
      <c r="BIH21" s="126"/>
      <c r="BII21" s="126"/>
      <c r="BIJ21" s="126"/>
      <c r="BIK21" s="126"/>
      <c r="BIL21" s="126"/>
      <c r="BIM21" s="126"/>
      <c r="BIN21" s="126"/>
      <c r="BIO21" s="126"/>
      <c r="BIP21" s="126"/>
      <c r="BIQ21" s="126"/>
      <c r="BIR21" s="126"/>
      <c r="BIS21" s="126"/>
      <c r="BIT21" s="126"/>
      <c r="BIU21" s="126"/>
      <c r="BIV21" s="126"/>
      <c r="BIW21" s="126"/>
      <c r="BIX21" s="126"/>
      <c r="BIY21" s="126"/>
      <c r="BIZ21" s="126"/>
      <c r="BJA21" s="126"/>
      <c r="BJB21" s="126"/>
      <c r="BJC21" s="126"/>
      <c r="BJD21" s="126"/>
      <c r="BJE21" s="126"/>
      <c r="BJF21" s="126"/>
      <c r="BJG21" s="126"/>
      <c r="BJH21" s="126"/>
      <c r="BJI21" s="126"/>
      <c r="BJJ21" s="126"/>
      <c r="BJK21" s="126"/>
      <c r="BJL21" s="126"/>
      <c r="BJM21" s="126"/>
      <c r="BJN21" s="126"/>
      <c r="BJO21" s="126"/>
      <c r="BJP21" s="126"/>
      <c r="BJQ21" s="126"/>
      <c r="BJR21" s="126"/>
      <c r="BJS21" s="126"/>
      <c r="BJT21" s="126"/>
      <c r="BJU21" s="126"/>
      <c r="BJV21" s="126"/>
      <c r="BJW21" s="126"/>
      <c r="BJX21" s="126"/>
      <c r="BJY21" s="126"/>
      <c r="BJZ21" s="126"/>
      <c r="BKA21" s="126"/>
      <c r="BKB21" s="126"/>
      <c r="BKC21" s="126"/>
      <c r="BKD21" s="126"/>
      <c r="BKE21" s="126"/>
      <c r="BKF21" s="126"/>
      <c r="BKG21" s="126"/>
      <c r="BKH21" s="126"/>
      <c r="BKI21" s="126"/>
      <c r="BKJ21" s="126"/>
      <c r="BKK21" s="126"/>
      <c r="BKL21" s="126"/>
      <c r="BKM21" s="126"/>
      <c r="BKN21" s="126"/>
      <c r="BKO21" s="126"/>
      <c r="BKP21" s="126"/>
      <c r="BKQ21" s="126"/>
      <c r="BKR21" s="126"/>
      <c r="BKS21" s="126"/>
      <c r="BKT21" s="126"/>
      <c r="BKU21" s="126"/>
      <c r="BKV21" s="126"/>
      <c r="BKW21" s="126"/>
      <c r="BKX21" s="126"/>
      <c r="BKY21" s="126"/>
      <c r="BKZ21" s="126"/>
      <c r="BLA21" s="126"/>
      <c r="BLB21" s="126"/>
      <c r="BLC21" s="126"/>
      <c r="BLD21" s="126"/>
      <c r="BLE21" s="126"/>
      <c r="BLF21" s="126"/>
      <c r="BLG21" s="126"/>
      <c r="BLH21" s="126"/>
      <c r="BLI21" s="126"/>
      <c r="BLJ21" s="126"/>
      <c r="BLK21" s="126"/>
      <c r="BLL21" s="126"/>
      <c r="BLM21" s="126"/>
      <c r="BLN21" s="126"/>
      <c r="BLO21" s="126"/>
      <c r="BLP21" s="126"/>
      <c r="BLQ21" s="126"/>
      <c r="BLR21" s="126"/>
      <c r="BLS21" s="126"/>
      <c r="BLT21" s="126"/>
      <c r="BLU21" s="126"/>
      <c r="BLV21" s="126"/>
      <c r="BLW21" s="126"/>
      <c r="BLX21" s="126"/>
      <c r="BLY21" s="126"/>
      <c r="BLZ21" s="126"/>
      <c r="BMA21" s="126"/>
      <c r="BMB21" s="126"/>
      <c r="BMC21" s="126"/>
      <c r="BMD21" s="126"/>
      <c r="BME21" s="126"/>
      <c r="BMF21" s="126"/>
      <c r="BMG21" s="126"/>
      <c r="BMH21" s="126"/>
      <c r="BMI21" s="126"/>
      <c r="BMJ21" s="126"/>
      <c r="BMK21" s="126"/>
      <c r="BML21" s="126"/>
      <c r="BMM21" s="126"/>
      <c r="BMN21" s="126"/>
      <c r="BMO21" s="126"/>
      <c r="BMP21" s="126"/>
      <c r="BMQ21" s="126"/>
      <c r="BMR21" s="126"/>
      <c r="BMS21" s="126"/>
      <c r="BMT21" s="126"/>
      <c r="BMU21" s="126"/>
      <c r="BMV21" s="126"/>
      <c r="BMW21" s="126"/>
      <c r="BMX21" s="126"/>
      <c r="BMY21" s="126"/>
      <c r="BMZ21" s="126"/>
      <c r="BNA21" s="126"/>
      <c r="BNB21" s="126"/>
      <c r="BNC21" s="126"/>
      <c r="BND21" s="126"/>
      <c r="BNE21" s="126"/>
      <c r="BNF21" s="126"/>
      <c r="BNG21" s="126"/>
      <c r="BNH21" s="126"/>
      <c r="BNI21" s="126"/>
      <c r="BNJ21" s="126"/>
      <c r="BNK21" s="126"/>
      <c r="BNL21" s="126"/>
      <c r="BNM21" s="126"/>
      <c r="BNN21" s="126"/>
      <c r="BNO21" s="126"/>
      <c r="BNP21" s="126"/>
      <c r="BNQ21" s="126"/>
      <c r="BNR21" s="126"/>
      <c r="BNS21" s="126"/>
      <c r="BNT21" s="126"/>
      <c r="BNU21" s="126"/>
      <c r="BNV21" s="126"/>
      <c r="BNW21" s="126"/>
      <c r="BNX21" s="126"/>
      <c r="BNY21" s="126"/>
      <c r="BNZ21" s="126"/>
      <c r="BOA21" s="126"/>
      <c r="BOB21" s="126"/>
      <c r="BOC21" s="126"/>
      <c r="BOD21" s="126"/>
      <c r="BOE21" s="126"/>
      <c r="BOF21" s="126"/>
      <c r="BOG21" s="126"/>
      <c r="BOH21" s="126"/>
      <c r="BOI21" s="126"/>
      <c r="BOJ21" s="126"/>
      <c r="BOK21" s="126"/>
      <c r="BOL21" s="126"/>
      <c r="BOM21" s="126"/>
      <c r="BON21" s="126"/>
      <c r="BOO21" s="126"/>
      <c r="BOP21" s="126"/>
      <c r="BOQ21" s="126"/>
      <c r="BOR21" s="126"/>
      <c r="BOS21" s="126"/>
      <c r="BOT21" s="126"/>
      <c r="BOU21" s="126"/>
      <c r="BOV21" s="126"/>
      <c r="BOW21" s="126"/>
      <c r="BOX21" s="126"/>
      <c r="BOY21" s="126"/>
      <c r="BOZ21" s="126"/>
      <c r="BPA21" s="126"/>
      <c r="BPB21" s="126"/>
      <c r="BPC21" s="126"/>
      <c r="BPD21" s="126"/>
      <c r="BPE21" s="126"/>
      <c r="BPF21" s="126"/>
      <c r="BPG21" s="126"/>
      <c r="BPH21" s="126"/>
      <c r="BPI21" s="126"/>
      <c r="BPJ21" s="126"/>
      <c r="BPK21" s="126"/>
      <c r="BPL21" s="126"/>
      <c r="BPM21" s="126"/>
      <c r="BPN21" s="126"/>
      <c r="BPO21" s="126"/>
      <c r="BPP21" s="126"/>
      <c r="BPQ21" s="126"/>
      <c r="BPR21" s="126"/>
      <c r="BPS21" s="126"/>
      <c r="BPT21" s="126"/>
      <c r="BPU21" s="126"/>
      <c r="BPV21" s="126"/>
      <c r="BPW21" s="126"/>
      <c r="BPX21" s="126"/>
      <c r="BPY21" s="126"/>
      <c r="BPZ21" s="126"/>
      <c r="BQA21" s="126"/>
      <c r="BQB21" s="126"/>
      <c r="BQC21" s="126"/>
      <c r="BQD21" s="126"/>
      <c r="BQE21" s="126"/>
      <c r="BQF21" s="126"/>
      <c r="BQG21" s="126"/>
      <c r="BQH21" s="126"/>
      <c r="BQI21" s="126"/>
      <c r="BQJ21" s="126"/>
      <c r="BQK21" s="126"/>
      <c r="BQL21" s="126"/>
      <c r="BQM21" s="126"/>
      <c r="BQN21" s="126"/>
      <c r="BQO21" s="126"/>
      <c r="BQP21" s="126"/>
      <c r="BQQ21" s="126"/>
      <c r="BQR21" s="126"/>
      <c r="BQS21" s="126"/>
      <c r="BQT21" s="126"/>
      <c r="BQU21" s="126"/>
      <c r="BQV21" s="126"/>
      <c r="BQW21" s="126"/>
      <c r="BQX21" s="126"/>
      <c r="BQY21" s="126"/>
      <c r="BQZ21" s="126"/>
      <c r="BRA21" s="126"/>
      <c r="BRB21" s="126"/>
      <c r="BRC21" s="126"/>
      <c r="BRD21" s="126"/>
      <c r="BRE21" s="126"/>
      <c r="BRF21" s="126"/>
      <c r="BRG21" s="126"/>
      <c r="BRH21" s="126"/>
      <c r="BRI21" s="126"/>
      <c r="BRJ21" s="126"/>
      <c r="BRK21" s="126"/>
      <c r="BRL21" s="126"/>
      <c r="BRM21" s="126"/>
      <c r="BRN21" s="126"/>
      <c r="BRO21" s="126"/>
      <c r="BRP21" s="126"/>
      <c r="BRQ21" s="126"/>
      <c r="BRR21" s="126"/>
      <c r="BRS21" s="126"/>
      <c r="BRT21" s="126"/>
      <c r="BRU21" s="126"/>
      <c r="BRV21" s="126"/>
      <c r="BRW21" s="126"/>
      <c r="BRX21" s="126"/>
      <c r="BRY21" s="126"/>
      <c r="BRZ21" s="126"/>
      <c r="BSA21" s="126"/>
      <c r="BSB21" s="126"/>
      <c r="BSC21" s="126"/>
      <c r="BSD21" s="126"/>
      <c r="BSE21" s="126"/>
      <c r="BSF21" s="126"/>
      <c r="BSG21" s="126"/>
      <c r="BSH21" s="126"/>
      <c r="BSI21" s="126"/>
      <c r="BSJ21" s="126"/>
      <c r="BSK21" s="126"/>
      <c r="BSL21" s="126"/>
      <c r="BSM21" s="126"/>
      <c r="BSN21" s="126"/>
      <c r="BSO21" s="126"/>
      <c r="BSP21" s="126"/>
      <c r="BSQ21" s="126"/>
      <c r="BSR21" s="126"/>
      <c r="BSS21" s="126"/>
      <c r="BST21" s="126"/>
      <c r="BSU21" s="126"/>
      <c r="BSV21" s="126"/>
      <c r="BSW21" s="126"/>
      <c r="BSX21" s="126"/>
      <c r="BSY21" s="126"/>
      <c r="BSZ21" s="126"/>
      <c r="BTA21" s="126"/>
      <c r="BTB21" s="126"/>
      <c r="BTC21" s="126"/>
      <c r="BTD21" s="126"/>
      <c r="BTE21" s="126"/>
      <c r="BTF21" s="126"/>
      <c r="BTG21" s="126"/>
      <c r="BTH21" s="126"/>
      <c r="BTI21" s="126"/>
      <c r="BTJ21" s="126"/>
      <c r="BTK21" s="126"/>
      <c r="BTL21" s="126"/>
      <c r="BTM21" s="126"/>
      <c r="BTN21" s="126"/>
      <c r="BTO21" s="126"/>
      <c r="BTP21" s="126"/>
      <c r="BTQ21" s="126"/>
      <c r="BTR21" s="126"/>
      <c r="BTS21" s="126"/>
      <c r="BTT21" s="126"/>
      <c r="BTU21" s="126"/>
      <c r="BTV21" s="126"/>
      <c r="BTW21" s="126"/>
      <c r="BTX21" s="126"/>
      <c r="BTY21" s="126"/>
      <c r="BTZ21" s="126"/>
      <c r="BUA21" s="126"/>
      <c r="BUB21" s="126"/>
      <c r="BUC21" s="126"/>
      <c r="BUD21" s="126"/>
      <c r="BUE21" s="126"/>
      <c r="BUF21" s="126"/>
      <c r="BUG21" s="126"/>
      <c r="BUH21" s="126"/>
      <c r="BUI21" s="126"/>
      <c r="BUJ21" s="126"/>
      <c r="BUK21" s="126"/>
      <c r="BUL21" s="126"/>
      <c r="BUM21" s="126"/>
      <c r="BUN21" s="126"/>
      <c r="BUO21" s="126"/>
      <c r="BUP21" s="126"/>
      <c r="BUQ21" s="126"/>
      <c r="BUR21" s="126"/>
      <c r="BUS21" s="126"/>
      <c r="BUT21" s="126"/>
      <c r="BUU21" s="126"/>
      <c r="BUV21" s="126"/>
      <c r="BUW21" s="126"/>
      <c r="BUX21" s="126"/>
      <c r="BUY21" s="126"/>
      <c r="BUZ21" s="126"/>
      <c r="BVA21" s="126"/>
      <c r="BVB21" s="126"/>
      <c r="BVC21" s="126"/>
      <c r="BVD21" s="126"/>
      <c r="BVE21" s="126"/>
      <c r="BVF21" s="126"/>
      <c r="BVG21" s="126"/>
      <c r="BVH21" s="126"/>
      <c r="BVI21" s="126"/>
      <c r="BVJ21" s="126"/>
      <c r="BVK21" s="126"/>
      <c r="BVL21" s="126"/>
      <c r="BVM21" s="126"/>
      <c r="BVN21" s="126"/>
      <c r="BVO21" s="126"/>
      <c r="BVP21" s="126"/>
      <c r="BVQ21" s="126"/>
      <c r="BVR21" s="126"/>
      <c r="BVS21" s="126"/>
      <c r="BVT21" s="126"/>
      <c r="BVU21" s="126"/>
      <c r="BVV21" s="126"/>
      <c r="BVW21" s="126"/>
      <c r="BVX21" s="126"/>
      <c r="BVY21" s="126"/>
      <c r="BVZ21" s="126"/>
      <c r="BWA21" s="126"/>
      <c r="BWB21" s="126"/>
      <c r="BWC21" s="126"/>
      <c r="BWD21" s="126"/>
      <c r="BWE21" s="126"/>
      <c r="BWF21" s="126"/>
      <c r="BWG21" s="126"/>
      <c r="BWH21" s="126"/>
      <c r="BWI21" s="126"/>
      <c r="BWJ21" s="126"/>
      <c r="BWK21" s="126"/>
      <c r="BWL21" s="126"/>
      <c r="BWM21" s="126"/>
      <c r="BWN21" s="126"/>
      <c r="BWO21" s="126"/>
      <c r="BWP21" s="126"/>
      <c r="BWQ21" s="126"/>
      <c r="BWR21" s="126"/>
      <c r="BWS21" s="126"/>
      <c r="BWT21" s="126"/>
      <c r="BWU21" s="126"/>
      <c r="BWV21" s="126"/>
      <c r="BWW21" s="126"/>
      <c r="BWX21" s="126"/>
      <c r="BWY21" s="126"/>
      <c r="BWZ21" s="126"/>
      <c r="BXA21" s="126"/>
      <c r="BXB21" s="126"/>
      <c r="BXC21" s="126"/>
      <c r="BXD21" s="126"/>
      <c r="BXE21" s="126"/>
      <c r="BXF21" s="126"/>
      <c r="BXG21" s="126"/>
      <c r="BXH21" s="126"/>
      <c r="BXI21" s="126"/>
      <c r="BXJ21" s="126"/>
      <c r="BXK21" s="126"/>
      <c r="BXL21" s="126"/>
      <c r="BXM21" s="126"/>
      <c r="BXN21" s="126"/>
      <c r="BXO21" s="126"/>
      <c r="BXP21" s="126"/>
      <c r="BXQ21" s="126"/>
      <c r="BXR21" s="126"/>
      <c r="BXS21" s="126"/>
      <c r="BXT21" s="126"/>
      <c r="BXU21" s="126"/>
      <c r="BXV21" s="126"/>
      <c r="BXW21" s="126"/>
      <c r="BXX21" s="126"/>
      <c r="BXY21" s="126"/>
      <c r="BXZ21" s="126"/>
      <c r="BYA21" s="126"/>
      <c r="BYB21" s="126"/>
      <c r="BYC21" s="126"/>
      <c r="BYD21" s="126"/>
      <c r="BYE21" s="126"/>
      <c r="BYF21" s="126"/>
      <c r="BYG21" s="126"/>
      <c r="BYH21" s="126"/>
      <c r="BYI21" s="126"/>
      <c r="BYJ21" s="126"/>
      <c r="BYK21" s="126"/>
      <c r="BYL21" s="126"/>
      <c r="BYM21" s="126"/>
      <c r="BYN21" s="126"/>
      <c r="BYO21" s="126"/>
      <c r="BYP21" s="126"/>
      <c r="BYQ21" s="126"/>
      <c r="BYR21" s="126"/>
      <c r="BYS21" s="126"/>
      <c r="BYT21" s="126"/>
      <c r="BYU21" s="126"/>
      <c r="BYV21" s="126"/>
      <c r="BYW21" s="126"/>
      <c r="BYX21" s="126"/>
      <c r="BYY21" s="126"/>
      <c r="BYZ21" s="126"/>
      <c r="BZA21" s="126"/>
      <c r="BZB21" s="126"/>
      <c r="BZC21" s="126"/>
      <c r="BZD21" s="126"/>
      <c r="BZE21" s="126"/>
      <c r="BZF21" s="126"/>
      <c r="BZG21" s="126"/>
      <c r="BZH21" s="126"/>
      <c r="BZI21" s="126"/>
      <c r="BZJ21" s="126"/>
      <c r="BZK21" s="126"/>
      <c r="BZL21" s="126"/>
      <c r="BZM21" s="126"/>
      <c r="BZN21" s="126"/>
      <c r="BZO21" s="126"/>
      <c r="BZP21" s="126"/>
      <c r="BZQ21" s="126"/>
      <c r="BZR21" s="126"/>
      <c r="BZS21" s="126"/>
      <c r="BZT21" s="126"/>
      <c r="BZU21" s="126"/>
      <c r="BZV21" s="126"/>
      <c r="BZW21" s="126"/>
      <c r="BZX21" s="126"/>
      <c r="BZY21" s="126"/>
      <c r="BZZ21" s="126"/>
      <c r="CAA21" s="126"/>
      <c r="CAB21" s="126"/>
      <c r="CAC21" s="126"/>
      <c r="CAD21" s="126"/>
      <c r="CAE21" s="126"/>
      <c r="CAF21" s="126"/>
      <c r="CAG21" s="126"/>
      <c r="CAH21" s="126"/>
      <c r="CAI21" s="126"/>
      <c r="CAJ21" s="126"/>
      <c r="CAK21" s="126"/>
      <c r="CAL21" s="126"/>
      <c r="CAM21" s="126"/>
      <c r="CAN21" s="126"/>
      <c r="CAO21" s="126"/>
      <c r="CAP21" s="126"/>
      <c r="CAQ21" s="126"/>
      <c r="CAR21" s="126"/>
      <c r="CAS21" s="126"/>
      <c r="CAT21" s="126"/>
      <c r="CAU21" s="126"/>
      <c r="CAV21" s="126"/>
      <c r="CAW21" s="126"/>
      <c r="CAX21" s="126"/>
      <c r="CAY21" s="126"/>
      <c r="CAZ21" s="126"/>
      <c r="CBA21" s="126"/>
      <c r="CBB21" s="126"/>
      <c r="CBC21" s="126"/>
      <c r="CBD21" s="126"/>
      <c r="CBE21" s="126"/>
      <c r="CBF21" s="126"/>
      <c r="CBG21" s="126"/>
      <c r="CBH21" s="126"/>
      <c r="CBI21" s="126"/>
      <c r="CBJ21" s="126"/>
      <c r="CBK21" s="126"/>
      <c r="CBL21" s="126"/>
      <c r="CBM21" s="126"/>
      <c r="CBN21" s="126"/>
      <c r="CBO21" s="126"/>
      <c r="CBP21" s="126"/>
      <c r="CBQ21" s="126"/>
      <c r="CBR21" s="126"/>
      <c r="CBS21" s="126"/>
      <c r="CBT21" s="126"/>
      <c r="CBU21" s="126"/>
      <c r="CBV21" s="126"/>
      <c r="CBW21" s="126"/>
      <c r="CBX21" s="126"/>
      <c r="CBY21" s="126"/>
      <c r="CBZ21" s="126"/>
      <c r="CCA21" s="126"/>
      <c r="CCB21" s="126"/>
      <c r="CCC21" s="126"/>
      <c r="CCD21" s="126"/>
      <c r="CCE21" s="126"/>
      <c r="CCF21" s="126"/>
      <c r="CCG21" s="126"/>
      <c r="CCH21" s="126"/>
      <c r="CCI21" s="126"/>
      <c r="CCJ21" s="126"/>
      <c r="CCK21" s="126"/>
      <c r="CCL21" s="126"/>
      <c r="CCM21" s="126"/>
      <c r="CCN21" s="126"/>
      <c r="CCO21" s="126"/>
      <c r="CCP21" s="126"/>
      <c r="CCQ21" s="126"/>
      <c r="CCR21" s="126"/>
      <c r="CCS21" s="126"/>
      <c r="CCT21" s="126"/>
      <c r="CCU21" s="126"/>
      <c r="CCV21" s="126"/>
      <c r="CCW21" s="126"/>
      <c r="CCX21" s="126"/>
      <c r="CCY21" s="126"/>
      <c r="CCZ21" s="126"/>
      <c r="CDA21" s="126"/>
      <c r="CDB21" s="126"/>
      <c r="CDC21" s="126"/>
      <c r="CDD21" s="126"/>
      <c r="CDE21" s="126"/>
      <c r="CDF21" s="126"/>
      <c r="CDG21" s="126"/>
      <c r="CDH21" s="126"/>
      <c r="CDI21" s="126"/>
      <c r="CDJ21" s="126"/>
      <c r="CDK21" s="126"/>
      <c r="CDL21" s="126"/>
      <c r="CDM21" s="126"/>
      <c r="CDN21" s="126"/>
      <c r="CDO21" s="126"/>
      <c r="CDP21" s="126"/>
      <c r="CDQ21" s="126"/>
      <c r="CDR21" s="126"/>
      <c r="CDS21" s="126"/>
      <c r="CDT21" s="126"/>
      <c r="CDU21" s="126"/>
      <c r="CDV21" s="126"/>
      <c r="CDW21" s="126"/>
      <c r="CDX21" s="126"/>
      <c r="CDY21" s="126"/>
      <c r="CDZ21" s="126"/>
      <c r="CEA21" s="126"/>
      <c r="CEB21" s="126"/>
      <c r="CEC21" s="126"/>
      <c r="CED21" s="126"/>
      <c r="CEE21" s="126"/>
      <c r="CEF21" s="126"/>
      <c r="CEG21" s="126"/>
      <c r="CEH21" s="126"/>
      <c r="CEI21" s="126"/>
      <c r="CEJ21" s="126"/>
      <c r="CEK21" s="126"/>
      <c r="CEL21" s="126"/>
      <c r="CEM21" s="126"/>
      <c r="CEN21" s="126"/>
      <c r="CEO21" s="126"/>
      <c r="CEP21" s="126"/>
      <c r="CEQ21" s="126"/>
      <c r="CER21" s="126"/>
      <c r="CES21" s="126"/>
      <c r="CET21" s="126"/>
      <c r="CEU21" s="126"/>
      <c r="CEV21" s="126"/>
      <c r="CEW21" s="126"/>
      <c r="CEX21" s="126"/>
      <c r="CEY21" s="126"/>
      <c r="CEZ21" s="126"/>
      <c r="CFA21" s="126"/>
      <c r="CFB21" s="126"/>
      <c r="CFC21" s="126"/>
      <c r="CFD21" s="126"/>
      <c r="CFE21" s="126"/>
      <c r="CFF21" s="126"/>
      <c r="CFG21" s="126"/>
      <c r="CFH21" s="126"/>
      <c r="CFI21" s="126"/>
      <c r="CFJ21" s="126"/>
      <c r="CFK21" s="126"/>
      <c r="CFL21" s="126"/>
      <c r="CFM21" s="126"/>
      <c r="CFN21" s="126"/>
      <c r="CFO21" s="126"/>
      <c r="CFP21" s="126"/>
      <c r="CFQ21" s="126"/>
      <c r="CFR21" s="126"/>
      <c r="CFS21" s="126"/>
      <c r="CFT21" s="126"/>
      <c r="CFU21" s="126"/>
      <c r="CFV21" s="126"/>
      <c r="CFW21" s="126"/>
      <c r="CFX21" s="126"/>
      <c r="CFY21" s="126"/>
      <c r="CFZ21" s="126"/>
      <c r="CGA21" s="126"/>
      <c r="CGB21" s="126"/>
      <c r="CGC21" s="126"/>
      <c r="CGD21" s="126"/>
      <c r="CGE21" s="126"/>
      <c r="CGF21" s="126"/>
      <c r="CGG21" s="126"/>
      <c r="CGH21" s="126"/>
      <c r="CGI21" s="126"/>
      <c r="CGJ21" s="126"/>
      <c r="CGK21" s="126"/>
      <c r="CGL21" s="126"/>
      <c r="CGM21" s="126"/>
      <c r="CGN21" s="126"/>
      <c r="CGO21" s="126"/>
      <c r="CGP21" s="126"/>
      <c r="CGQ21" s="126"/>
      <c r="CGR21" s="126"/>
      <c r="CGS21" s="126"/>
      <c r="CGT21" s="126"/>
      <c r="CGU21" s="126"/>
      <c r="CGV21" s="126"/>
      <c r="CGW21" s="126"/>
      <c r="CGX21" s="126"/>
      <c r="CGY21" s="126"/>
      <c r="CGZ21" s="126"/>
      <c r="CHA21" s="126"/>
      <c r="CHB21" s="126"/>
      <c r="CHC21" s="126"/>
      <c r="CHD21" s="126"/>
      <c r="CHE21" s="126"/>
      <c r="CHF21" s="126"/>
      <c r="CHG21" s="126"/>
      <c r="CHH21" s="126"/>
      <c r="CHI21" s="126"/>
      <c r="CHJ21" s="126"/>
      <c r="CHK21" s="126"/>
      <c r="CHL21" s="126"/>
      <c r="CHM21" s="126"/>
      <c r="CHN21" s="126"/>
      <c r="CHO21" s="126"/>
      <c r="CHP21" s="126"/>
      <c r="CHQ21" s="126"/>
      <c r="CHR21" s="126"/>
      <c r="CHS21" s="126"/>
      <c r="CHT21" s="126"/>
      <c r="CHU21" s="126"/>
      <c r="CHV21" s="126"/>
      <c r="CHW21" s="126"/>
      <c r="CHX21" s="126"/>
      <c r="CHY21" s="126"/>
      <c r="CHZ21" s="126"/>
      <c r="CIA21" s="126"/>
      <c r="CIB21" s="126"/>
      <c r="CIC21" s="126"/>
      <c r="CID21" s="126"/>
      <c r="CIE21" s="126"/>
      <c r="CIF21" s="126"/>
      <c r="CIG21" s="126"/>
      <c r="CIH21" s="126"/>
      <c r="CII21" s="126"/>
      <c r="CIJ21" s="126"/>
      <c r="CIK21" s="126"/>
      <c r="CIL21" s="126"/>
      <c r="CIM21" s="126"/>
      <c r="CIN21" s="126"/>
      <c r="CIO21" s="126"/>
      <c r="CIP21" s="126"/>
      <c r="CIQ21" s="126"/>
      <c r="CIR21" s="126"/>
      <c r="CIS21" s="126"/>
      <c r="CIT21" s="126"/>
      <c r="CIU21" s="126"/>
      <c r="CIV21" s="126"/>
      <c r="CIW21" s="126"/>
      <c r="CIX21" s="126"/>
      <c r="CIY21" s="126"/>
      <c r="CIZ21" s="126"/>
      <c r="CJA21" s="126"/>
      <c r="CJB21" s="126"/>
      <c r="CJC21" s="126"/>
      <c r="CJD21" s="126"/>
      <c r="CJE21" s="126"/>
      <c r="CJF21" s="126"/>
      <c r="CJG21" s="126"/>
      <c r="CJH21" s="126"/>
      <c r="CJI21" s="126"/>
      <c r="CJJ21" s="126"/>
      <c r="CJK21" s="126"/>
      <c r="CJL21" s="126"/>
      <c r="CJM21" s="126"/>
      <c r="CJN21" s="126"/>
      <c r="CJO21" s="126"/>
      <c r="CJP21" s="126"/>
      <c r="CJQ21" s="126"/>
      <c r="CJR21" s="126"/>
      <c r="CJS21" s="126"/>
      <c r="CJT21" s="126"/>
      <c r="CJU21" s="126"/>
      <c r="CJV21" s="126"/>
      <c r="CJW21" s="126"/>
      <c r="CJX21" s="126"/>
      <c r="CJY21" s="126"/>
      <c r="CJZ21" s="126"/>
      <c r="CKA21" s="126"/>
      <c r="CKB21" s="126"/>
      <c r="CKC21" s="126"/>
      <c r="CKD21" s="126"/>
      <c r="CKE21" s="126"/>
      <c r="CKF21" s="126"/>
      <c r="CKG21" s="126"/>
      <c r="CKH21" s="126"/>
      <c r="CKI21" s="126"/>
      <c r="CKJ21" s="126"/>
      <c r="CKK21" s="126"/>
      <c r="CKL21" s="126"/>
      <c r="CKM21" s="126"/>
      <c r="CKN21" s="126"/>
      <c r="CKO21" s="126"/>
      <c r="CKP21" s="126"/>
      <c r="CKQ21" s="126"/>
      <c r="CKR21" s="126"/>
      <c r="CKS21" s="126"/>
      <c r="CKT21" s="126"/>
      <c r="CKU21" s="126"/>
      <c r="CKV21" s="126"/>
      <c r="CKW21" s="126"/>
      <c r="CKX21" s="126"/>
      <c r="CKY21" s="126"/>
      <c r="CKZ21" s="126"/>
      <c r="CLA21" s="126"/>
      <c r="CLB21" s="126"/>
      <c r="CLC21" s="126"/>
      <c r="CLD21" s="126"/>
      <c r="CLE21" s="126"/>
      <c r="CLF21" s="126"/>
      <c r="CLG21" s="126"/>
      <c r="CLH21" s="126"/>
      <c r="CLI21" s="126"/>
      <c r="CLJ21" s="126"/>
      <c r="CLK21" s="126"/>
      <c r="CLL21" s="126"/>
      <c r="CLM21" s="126"/>
      <c r="CLN21" s="126"/>
      <c r="CLO21" s="126"/>
      <c r="CLP21" s="126"/>
      <c r="CLQ21" s="126"/>
      <c r="CLR21" s="126"/>
      <c r="CLS21" s="126"/>
      <c r="CLT21" s="126"/>
      <c r="CLU21" s="126"/>
      <c r="CLV21" s="126"/>
      <c r="CLW21" s="126"/>
      <c r="CLX21" s="126"/>
      <c r="CLY21" s="126"/>
      <c r="CLZ21" s="126"/>
      <c r="CMA21" s="126"/>
      <c r="CMB21" s="126"/>
      <c r="CMC21" s="126"/>
      <c r="CMD21" s="126"/>
      <c r="CME21" s="126"/>
      <c r="CMF21" s="126"/>
      <c r="CMG21" s="126"/>
      <c r="CMH21" s="126"/>
      <c r="CMI21" s="126"/>
      <c r="CMJ21" s="126"/>
      <c r="CMK21" s="126"/>
      <c r="CML21" s="126"/>
      <c r="CMM21" s="126"/>
      <c r="CMN21" s="126"/>
      <c r="CMO21" s="126"/>
      <c r="CMP21" s="126"/>
      <c r="CMQ21" s="126"/>
      <c r="CMR21" s="126"/>
      <c r="CMS21" s="126"/>
      <c r="CMT21" s="126"/>
      <c r="CMU21" s="126"/>
      <c r="CMV21" s="126"/>
      <c r="CMW21" s="126"/>
      <c r="CMX21" s="126"/>
      <c r="CMY21" s="126"/>
      <c r="CMZ21" s="126"/>
      <c r="CNA21" s="126"/>
      <c r="CNB21" s="126"/>
      <c r="CNC21" s="126"/>
      <c r="CND21" s="126"/>
      <c r="CNE21" s="126"/>
      <c r="CNF21" s="126"/>
      <c r="CNG21" s="126"/>
      <c r="CNH21" s="126"/>
      <c r="CNI21" s="126"/>
      <c r="CNJ21" s="126"/>
      <c r="CNK21" s="126"/>
      <c r="CNL21" s="126"/>
      <c r="CNM21" s="126"/>
      <c r="CNN21" s="126"/>
      <c r="CNO21" s="126"/>
      <c r="CNP21" s="126"/>
      <c r="CNQ21" s="126"/>
      <c r="CNR21" s="126"/>
      <c r="CNS21" s="126"/>
      <c r="CNT21" s="126"/>
      <c r="CNU21" s="126"/>
      <c r="CNV21" s="126"/>
      <c r="CNW21" s="126"/>
      <c r="CNX21" s="126"/>
      <c r="CNY21" s="126"/>
      <c r="CNZ21" s="126"/>
      <c r="COA21" s="126"/>
      <c r="COB21" s="126"/>
      <c r="COC21" s="126"/>
      <c r="COD21" s="126"/>
      <c r="COE21" s="126"/>
      <c r="COF21" s="126"/>
      <c r="COG21" s="126"/>
      <c r="COH21" s="126"/>
      <c r="COI21" s="126"/>
      <c r="COJ21" s="126"/>
      <c r="COK21" s="126"/>
      <c r="COL21" s="126"/>
      <c r="COM21" s="126"/>
      <c r="CON21" s="126"/>
      <c r="COO21" s="126"/>
      <c r="COP21" s="126"/>
      <c r="COQ21" s="126"/>
      <c r="COR21" s="126"/>
      <c r="COS21" s="126"/>
      <c r="COT21" s="126"/>
      <c r="COU21" s="126"/>
      <c r="COV21" s="126"/>
      <c r="COW21" s="126"/>
      <c r="COX21" s="126"/>
      <c r="COY21" s="126"/>
      <c r="COZ21" s="126"/>
      <c r="CPA21" s="126"/>
      <c r="CPB21" s="126"/>
      <c r="CPC21" s="126"/>
      <c r="CPD21" s="126"/>
      <c r="CPE21" s="126"/>
      <c r="CPF21" s="126"/>
      <c r="CPG21" s="126"/>
      <c r="CPH21" s="126"/>
      <c r="CPI21" s="126"/>
      <c r="CPJ21" s="126"/>
      <c r="CPK21" s="126"/>
      <c r="CPL21" s="126"/>
      <c r="CPM21" s="126"/>
      <c r="CPN21" s="126"/>
      <c r="CPO21" s="126"/>
      <c r="CPP21" s="126"/>
      <c r="CPQ21" s="126"/>
      <c r="CPR21" s="126"/>
      <c r="CPS21" s="126"/>
      <c r="CPT21" s="126"/>
      <c r="CPU21" s="126"/>
      <c r="CPV21" s="126"/>
      <c r="CPW21" s="126"/>
      <c r="CPX21" s="126"/>
      <c r="CPY21" s="126"/>
      <c r="CPZ21" s="126"/>
      <c r="CQA21" s="126"/>
      <c r="CQB21" s="126"/>
      <c r="CQC21" s="126"/>
      <c r="CQD21" s="126"/>
      <c r="CQE21" s="126"/>
      <c r="CQF21" s="126"/>
      <c r="CQG21" s="126"/>
      <c r="CQH21" s="126"/>
      <c r="CQI21" s="126"/>
      <c r="CQJ21" s="126"/>
      <c r="CQK21" s="126"/>
      <c r="CQL21" s="126"/>
      <c r="CQM21" s="126"/>
      <c r="CQN21" s="126"/>
      <c r="CQO21" s="126"/>
      <c r="CQP21" s="126"/>
      <c r="CQQ21" s="126"/>
      <c r="CQR21" s="126"/>
      <c r="CQS21" s="126"/>
      <c r="CQT21" s="126"/>
      <c r="CQU21" s="126"/>
      <c r="CQV21" s="126"/>
      <c r="CQW21" s="126"/>
      <c r="CQX21" s="126"/>
      <c r="CQY21" s="126"/>
      <c r="CQZ21" s="126"/>
      <c r="CRA21" s="126"/>
      <c r="CRB21" s="126"/>
      <c r="CRC21" s="126"/>
      <c r="CRD21" s="126"/>
      <c r="CRE21" s="126"/>
      <c r="CRF21" s="126"/>
      <c r="CRG21" s="126"/>
      <c r="CRH21" s="126"/>
      <c r="CRI21" s="126"/>
      <c r="CRJ21" s="126"/>
      <c r="CRK21" s="126"/>
      <c r="CRL21" s="126"/>
      <c r="CRM21" s="126"/>
      <c r="CRN21" s="126"/>
      <c r="CRO21" s="126"/>
      <c r="CRP21" s="126"/>
      <c r="CRQ21" s="126"/>
      <c r="CRR21" s="126"/>
      <c r="CRS21" s="126"/>
      <c r="CRT21" s="126"/>
      <c r="CRU21" s="126"/>
      <c r="CRV21" s="126"/>
      <c r="CRW21" s="126"/>
      <c r="CRX21" s="126"/>
      <c r="CRY21" s="126"/>
      <c r="CRZ21" s="126"/>
      <c r="CSA21" s="126"/>
      <c r="CSB21" s="126"/>
      <c r="CSC21" s="126"/>
      <c r="CSD21" s="126"/>
      <c r="CSE21" s="126"/>
      <c r="CSF21" s="126"/>
      <c r="CSG21" s="126"/>
      <c r="CSH21" s="126"/>
      <c r="CSI21" s="126"/>
      <c r="CSJ21" s="126"/>
      <c r="CSK21" s="126"/>
      <c r="CSL21" s="126"/>
      <c r="CSM21" s="126"/>
      <c r="CSN21" s="126"/>
      <c r="CSO21" s="126"/>
      <c r="CSP21" s="126"/>
      <c r="CSQ21" s="126"/>
      <c r="CSR21" s="126"/>
      <c r="CSS21" s="126"/>
      <c r="CST21" s="126"/>
      <c r="CSU21" s="126"/>
      <c r="CSV21" s="126"/>
      <c r="CSW21" s="126"/>
      <c r="CSX21" s="126"/>
      <c r="CSY21" s="126"/>
      <c r="CSZ21" s="126"/>
      <c r="CTA21" s="126"/>
      <c r="CTB21" s="126"/>
      <c r="CTC21" s="126"/>
      <c r="CTD21" s="126"/>
      <c r="CTE21" s="126"/>
      <c r="CTF21" s="126"/>
      <c r="CTG21" s="126"/>
      <c r="CTH21" s="126"/>
      <c r="CTI21" s="126"/>
      <c r="CTJ21" s="126"/>
      <c r="CTK21" s="126"/>
      <c r="CTL21" s="126"/>
      <c r="CTM21" s="126"/>
      <c r="CTN21" s="126"/>
      <c r="CTO21" s="126"/>
      <c r="CTP21" s="126"/>
      <c r="CTQ21" s="126"/>
      <c r="CTR21" s="126"/>
      <c r="CTS21" s="126"/>
      <c r="CTT21" s="126"/>
      <c r="CTU21" s="126"/>
      <c r="CTV21" s="126"/>
      <c r="CTW21" s="126"/>
      <c r="CTX21" s="126"/>
      <c r="CTY21" s="126"/>
      <c r="CTZ21" s="126"/>
      <c r="CUA21" s="126"/>
      <c r="CUB21" s="126"/>
      <c r="CUC21" s="126"/>
      <c r="CUD21" s="126"/>
      <c r="CUE21" s="126"/>
      <c r="CUF21" s="126"/>
      <c r="CUG21" s="126"/>
      <c r="CUH21" s="126"/>
      <c r="CUI21" s="126"/>
      <c r="CUJ21" s="126"/>
      <c r="CUK21" s="126"/>
      <c r="CUL21" s="126"/>
      <c r="CUM21" s="126"/>
      <c r="CUN21" s="126"/>
      <c r="CUO21" s="126"/>
      <c r="CUP21" s="126"/>
      <c r="CUQ21" s="126"/>
      <c r="CUR21" s="126"/>
      <c r="CUS21" s="126"/>
      <c r="CUT21" s="126"/>
      <c r="CUU21" s="126"/>
      <c r="CUV21" s="126"/>
      <c r="CUW21" s="126"/>
      <c r="CUX21" s="126"/>
      <c r="CUY21" s="126"/>
      <c r="CUZ21" s="126"/>
      <c r="CVA21" s="126"/>
      <c r="CVB21" s="126"/>
      <c r="CVC21" s="126"/>
      <c r="CVD21" s="126"/>
      <c r="CVE21" s="126"/>
      <c r="CVF21" s="126"/>
      <c r="CVG21" s="126"/>
      <c r="CVH21" s="126"/>
      <c r="CVI21" s="126"/>
      <c r="CVJ21" s="126"/>
      <c r="CVK21" s="126"/>
      <c r="CVL21" s="126"/>
      <c r="CVM21" s="126"/>
      <c r="CVN21" s="126"/>
      <c r="CVO21" s="126"/>
      <c r="CVP21" s="126"/>
      <c r="CVQ21" s="126"/>
      <c r="CVR21" s="126"/>
      <c r="CVS21" s="126"/>
      <c r="CVT21" s="126"/>
      <c r="CVU21" s="126"/>
      <c r="CVV21" s="126"/>
      <c r="CVW21" s="126"/>
      <c r="CVX21" s="126"/>
      <c r="CVY21" s="126"/>
      <c r="CVZ21" s="126"/>
      <c r="CWA21" s="126"/>
      <c r="CWB21" s="126"/>
      <c r="CWC21" s="126"/>
      <c r="CWD21" s="126"/>
      <c r="CWE21" s="126"/>
      <c r="CWF21" s="126"/>
      <c r="CWG21" s="126"/>
      <c r="CWH21" s="126"/>
      <c r="CWI21" s="126"/>
      <c r="CWJ21" s="126"/>
      <c r="CWK21" s="126"/>
      <c r="CWL21" s="126"/>
      <c r="CWM21" s="126"/>
      <c r="CWN21" s="126"/>
      <c r="CWO21" s="126"/>
      <c r="CWP21" s="126"/>
      <c r="CWQ21" s="126"/>
      <c r="CWR21" s="126"/>
      <c r="CWS21" s="126"/>
      <c r="CWT21" s="126"/>
      <c r="CWU21" s="126"/>
      <c r="CWV21" s="126"/>
      <c r="CWW21" s="126"/>
      <c r="CWX21" s="126"/>
      <c r="CWY21" s="126"/>
      <c r="CWZ21" s="126"/>
      <c r="CXA21" s="126"/>
      <c r="CXB21" s="126"/>
      <c r="CXC21" s="126"/>
      <c r="CXD21" s="126"/>
      <c r="CXE21" s="126"/>
      <c r="CXF21" s="126"/>
      <c r="CXG21" s="126"/>
      <c r="CXH21" s="126"/>
      <c r="CXI21" s="126"/>
      <c r="CXJ21" s="126"/>
      <c r="CXK21" s="126"/>
      <c r="CXL21" s="126"/>
      <c r="CXM21" s="126"/>
      <c r="CXN21" s="126"/>
      <c r="CXO21" s="126"/>
      <c r="CXP21" s="126"/>
      <c r="CXQ21" s="126"/>
      <c r="CXR21" s="126"/>
      <c r="CXS21" s="126"/>
      <c r="CXT21" s="126"/>
      <c r="CXU21" s="126"/>
      <c r="CXV21" s="126"/>
      <c r="CXW21" s="126"/>
      <c r="CXX21" s="126"/>
      <c r="CXY21" s="126"/>
      <c r="CXZ21" s="126"/>
      <c r="CYA21" s="126"/>
      <c r="CYB21" s="126"/>
      <c r="CYC21" s="126"/>
      <c r="CYD21" s="126"/>
      <c r="CYE21" s="126"/>
      <c r="CYF21" s="126"/>
      <c r="CYG21" s="126"/>
      <c r="CYH21" s="126"/>
      <c r="CYI21" s="126"/>
      <c r="CYJ21" s="126"/>
      <c r="CYK21" s="126"/>
      <c r="CYL21" s="126"/>
      <c r="CYM21" s="126"/>
      <c r="CYN21" s="126"/>
      <c r="CYO21" s="126"/>
      <c r="CYP21" s="126"/>
      <c r="CYQ21" s="126"/>
      <c r="CYR21" s="126"/>
      <c r="CYS21" s="126"/>
      <c r="CYT21" s="126"/>
      <c r="CYU21" s="126"/>
      <c r="CYV21" s="126"/>
      <c r="CYW21" s="126"/>
      <c r="CYX21" s="126"/>
      <c r="CYY21" s="126"/>
      <c r="CYZ21" s="126"/>
      <c r="CZA21" s="126"/>
      <c r="CZB21" s="126"/>
      <c r="CZC21" s="126"/>
      <c r="CZD21" s="126"/>
      <c r="CZE21" s="126"/>
      <c r="CZF21" s="126"/>
      <c r="CZG21" s="126"/>
      <c r="CZH21" s="126"/>
      <c r="CZI21" s="126"/>
      <c r="CZJ21" s="126"/>
      <c r="CZK21" s="126"/>
      <c r="CZL21" s="126"/>
      <c r="CZM21" s="126"/>
      <c r="CZN21" s="126"/>
      <c r="CZO21" s="126"/>
      <c r="CZP21" s="126"/>
      <c r="CZQ21" s="126"/>
      <c r="CZR21" s="126"/>
      <c r="CZS21" s="126"/>
      <c r="CZT21" s="126"/>
      <c r="CZU21" s="126"/>
      <c r="CZV21" s="126"/>
      <c r="CZW21" s="126"/>
      <c r="CZX21" s="126"/>
      <c r="CZY21" s="126"/>
      <c r="CZZ21" s="126"/>
      <c r="DAA21" s="126"/>
      <c r="DAB21" s="126"/>
      <c r="DAC21" s="126"/>
      <c r="DAD21" s="126"/>
      <c r="DAE21" s="126"/>
      <c r="DAF21" s="126"/>
      <c r="DAG21" s="126"/>
      <c r="DAH21" s="126"/>
      <c r="DAI21" s="126"/>
      <c r="DAJ21" s="126"/>
      <c r="DAK21" s="126"/>
      <c r="DAL21" s="126"/>
      <c r="DAM21" s="126"/>
      <c r="DAN21" s="126"/>
      <c r="DAO21" s="126"/>
      <c r="DAP21" s="126"/>
      <c r="DAQ21" s="126"/>
      <c r="DAR21" s="126"/>
      <c r="DAS21" s="126"/>
      <c r="DAT21" s="126"/>
      <c r="DAU21" s="126"/>
      <c r="DAV21" s="126"/>
      <c r="DAW21" s="126"/>
      <c r="DAX21" s="126"/>
      <c r="DAY21" s="126"/>
      <c r="DAZ21" s="126"/>
      <c r="DBA21" s="126"/>
      <c r="DBB21" s="126"/>
      <c r="DBC21" s="126"/>
      <c r="DBD21" s="126"/>
      <c r="DBE21" s="126"/>
      <c r="DBF21" s="126"/>
      <c r="DBG21" s="126"/>
      <c r="DBH21" s="126"/>
      <c r="DBI21" s="126"/>
      <c r="DBJ21" s="126"/>
      <c r="DBK21" s="126"/>
      <c r="DBL21" s="126"/>
      <c r="DBM21" s="126"/>
      <c r="DBN21" s="126"/>
      <c r="DBO21" s="126"/>
      <c r="DBP21" s="126"/>
      <c r="DBQ21" s="126"/>
      <c r="DBR21" s="126"/>
      <c r="DBS21" s="126"/>
      <c r="DBT21" s="126"/>
      <c r="DBU21" s="126"/>
      <c r="DBV21" s="126"/>
      <c r="DBW21" s="126"/>
      <c r="DBX21" s="126"/>
      <c r="DBY21" s="126"/>
      <c r="DBZ21" s="126"/>
      <c r="DCA21" s="126"/>
      <c r="DCB21" s="126"/>
      <c r="DCC21" s="126"/>
      <c r="DCD21" s="126"/>
      <c r="DCE21" s="126"/>
      <c r="DCF21" s="126"/>
      <c r="DCG21" s="126"/>
      <c r="DCH21" s="126"/>
      <c r="DCI21" s="126"/>
      <c r="DCJ21" s="126"/>
      <c r="DCK21" s="126"/>
      <c r="DCL21" s="126"/>
      <c r="DCM21" s="126"/>
      <c r="DCN21" s="126"/>
      <c r="DCO21" s="126"/>
      <c r="DCP21" s="126"/>
      <c r="DCQ21" s="126"/>
      <c r="DCR21" s="126"/>
      <c r="DCS21" s="126"/>
      <c r="DCT21" s="126"/>
      <c r="DCU21" s="126"/>
      <c r="DCV21" s="126"/>
      <c r="DCW21" s="126"/>
      <c r="DCX21" s="126"/>
      <c r="DCY21" s="126"/>
      <c r="DCZ21" s="126"/>
      <c r="DDA21" s="126"/>
      <c r="DDB21" s="126"/>
      <c r="DDC21" s="126"/>
      <c r="DDD21" s="126"/>
      <c r="DDE21" s="126"/>
      <c r="DDF21" s="126"/>
      <c r="DDG21" s="126"/>
      <c r="DDH21" s="126"/>
      <c r="DDI21" s="126"/>
      <c r="DDJ21" s="126"/>
      <c r="DDK21" s="126"/>
      <c r="DDL21" s="126"/>
      <c r="DDM21" s="126"/>
      <c r="DDN21" s="126"/>
      <c r="DDO21" s="126"/>
      <c r="DDP21" s="126"/>
      <c r="DDQ21" s="126"/>
      <c r="DDR21" s="126"/>
      <c r="DDS21" s="126"/>
      <c r="DDT21" s="126"/>
      <c r="DDU21" s="126"/>
      <c r="DDV21" s="126"/>
      <c r="DDW21" s="126"/>
      <c r="DDX21" s="126"/>
      <c r="DDY21" s="126"/>
      <c r="DDZ21" s="126"/>
      <c r="DEA21" s="126"/>
      <c r="DEB21" s="126"/>
      <c r="DEC21" s="126"/>
      <c r="DED21" s="126"/>
      <c r="DEE21" s="126"/>
      <c r="DEF21" s="126"/>
      <c r="DEG21" s="126"/>
      <c r="DEH21" s="126"/>
      <c r="DEI21" s="126"/>
      <c r="DEJ21" s="126"/>
      <c r="DEK21" s="126"/>
      <c r="DEL21" s="126"/>
      <c r="DEM21" s="126"/>
      <c r="DEN21" s="126"/>
      <c r="DEO21" s="126"/>
      <c r="DEP21" s="126"/>
      <c r="DEQ21" s="126"/>
      <c r="DER21" s="126"/>
      <c r="DES21" s="126"/>
      <c r="DET21" s="126"/>
      <c r="DEU21" s="126"/>
      <c r="DEV21" s="126"/>
      <c r="DEW21" s="126"/>
      <c r="DEX21" s="126"/>
      <c r="DEY21" s="126"/>
      <c r="DEZ21" s="126"/>
      <c r="DFA21" s="126"/>
      <c r="DFB21" s="126"/>
      <c r="DFC21" s="126"/>
      <c r="DFD21" s="126"/>
      <c r="DFE21" s="126"/>
      <c r="DFF21" s="126"/>
      <c r="DFG21" s="126"/>
      <c r="DFH21" s="126"/>
      <c r="DFI21" s="126"/>
      <c r="DFJ21" s="126"/>
      <c r="DFK21" s="126"/>
      <c r="DFL21" s="126"/>
      <c r="DFM21" s="126"/>
      <c r="DFN21" s="126"/>
      <c r="DFO21" s="126"/>
      <c r="DFP21" s="126"/>
      <c r="DFQ21" s="126"/>
      <c r="DFR21" s="126"/>
      <c r="DFS21" s="126"/>
      <c r="DFT21" s="126"/>
      <c r="DFU21" s="126"/>
      <c r="DFV21" s="126"/>
      <c r="DFW21" s="126"/>
      <c r="DFX21" s="126"/>
      <c r="DFY21" s="126"/>
      <c r="DFZ21" s="126"/>
      <c r="DGA21" s="126"/>
      <c r="DGB21" s="126"/>
      <c r="DGC21" s="126"/>
      <c r="DGD21" s="126"/>
      <c r="DGE21" s="126"/>
      <c r="DGF21" s="126"/>
      <c r="DGG21" s="126"/>
      <c r="DGH21" s="126"/>
      <c r="DGI21" s="126"/>
      <c r="DGJ21" s="126"/>
      <c r="DGK21" s="126"/>
      <c r="DGL21" s="126"/>
      <c r="DGM21" s="126"/>
      <c r="DGN21" s="126"/>
      <c r="DGO21" s="126"/>
      <c r="DGP21" s="126"/>
      <c r="DGQ21" s="126"/>
      <c r="DGR21" s="126"/>
      <c r="DGS21" s="126"/>
      <c r="DGT21" s="126"/>
      <c r="DGU21" s="126"/>
      <c r="DGV21" s="126"/>
      <c r="DGW21" s="126"/>
      <c r="DGX21" s="126"/>
      <c r="DGY21" s="126"/>
      <c r="DGZ21" s="126"/>
      <c r="DHA21" s="126"/>
      <c r="DHB21" s="126"/>
      <c r="DHC21" s="126"/>
      <c r="DHD21" s="126"/>
      <c r="DHE21" s="126"/>
      <c r="DHF21" s="126"/>
      <c r="DHG21" s="126"/>
      <c r="DHH21" s="126"/>
      <c r="DHI21" s="126"/>
      <c r="DHJ21" s="126"/>
      <c r="DHK21" s="126"/>
      <c r="DHL21" s="126"/>
      <c r="DHM21" s="126"/>
      <c r="DHN21" s="126"/>
      <c r="DHO21" s="126"/>
      <c r="DHP21" s="126"/>
      <c r="DHQ21" s="126"/>
      <c r="DHR21" s="126"/>
      <c r="DHS21" s="126"/>
      <c r="DHT21" s="126"/>
      <c r="DHU21" s="126"/>
      <c r="DHV21" s="126"/>
      <c r="DHW21" s="126"/>
      <c r="DHX21" s="126"/>
      <c r="DHY21" s="126"/>
      <c r="DHZ21" s="126"/>
      <c r="DIA21" s="126"/>
      <c r="DIB21" s="126"/>
      <c r="DIC21" s="126"/>
      <c r="DID21" s="126"/>
      <c r="DIE21" s="126"/>
      <c r="DIF21" s="126"/>
      <c r="DIG21" s="126"/>
      <c r="DIH21" s="126"/>
      <c r="DII21" s="126"/>
      <c r="DIJ21" s="126"/>
      <c r="DIK21" s="126"/>
      <c r="DIL21" s="126"/>
      <c r="DIM21" s="126"/>
      <c r="DIN21" s="126"/>
      <c r="DIO21" s="126"/>
      <c r="DIP21" s="126"/>
      <c r="DIQ21" s="126"/>
      <c r="DIR21" s="126"/>
      <c r="DIS21" s="126"/>
      <c r="DIT21" s="126"/>
      <c r="DIU21" s="126"/>
      <c r="DIV21" s="126"/>
      <c r="DIW21" s="126"/>
      <c r="DIX21" s="126"/>
      <c r="DIY21" s="126"/>
      <c r="DIZ21" s="126"/>
      <c r="DJA21" s="126"/>
      <c r="DJB21" s="126"/>
      <c r="DJC21" s="126"/>
      <c r="DJD21" s="126"/>
      <c r="DJE21" s="126"/>
      <c r="DJF21" s="126"/>
      <c r="DJG21" s="126"/>
      <c r="DJH21" s="126"/>
      <c r="DJI21" s="126"/>
      <c r="DJJ21" s="126"/>
      <c r="DJK21" s="126"/>
      <c r="DJL21" s="126"/>
      <c r="DJM21" s="126"/>
      <c r="DJN21" s="126"/>
      <c r="DJO21" s="126"/>
      <c r="DJP21" s="126"/>
      <c r="DJQ21" s="126"/>
      <c r="DJR21" s="126"/>
      <c r="DJS21" s="126"/>
      <c r="DJT21" s="126"/>
      <c r="DJU21" s="126"/>
      <c r="DJV21" s="126"/>
      <c r="DJW21" s="126"/>
      <c r="DJX21" s="126"/>
      <c r="DJY21" s="126"/>
      <c r="DJZ21" s="126"/>
      <c r="DKA21" s="126"/>
      <c r="DKB21" s="126"/>
      <c r="DKC21" s="126"/>
      <c r="DKD21" s="126"/>
      <c r="DKE21" s="126"/>
      <c r="DKF21" s="126"/>
      <c r="DKG21" s="126"/>
      <c r="DKH21" s="126"/>
      <c r="DKI21" s="126"/>
      <c r="DKJ21" s="126"/>
      <c r="DKK21" s="126"/>
      <c r="DKL21" s="126"/>
      <c r="DKM21" s="126"/>
      <c r="DKN21" s="126"/>
      <c r="DKO21" s="126"/>
      <c r="DKP21" s="126"/>
      <c r="DKQ21" s="126"/>
      <c r="DKR21" s="126"/>
      <c r="DKS21" s="126"/>
      <c r="DKT21" s="126"/>
      <c r="DKU21" s="126"/>
      <c r="DKV21" s="126"/>
      <c r="DKW21" s="126"/>
      <c r="DKX21" s="126"/>
      <c r="DKY21" s="126"/>
      <c r="DKZ21" s="126"/>
      <c r="DLA21" s="126"/>
      <c r="DLB21" s="126"/>
      <c r="DLC21" s="126"/>
      <c r="DLD21" s="126"/>
      <c r="DLE21" s="126"/>
      <c r="DLF21" s="126"/>
      <c r="DLG21" s="126"/>
      <c r="DLH21" s="126"/>
      <c r="DLI21" s="126"/>
      <c r="DLJ21" s="126"/>
      <c r="DLK21" s="126"/>
      <c r="DLL21" s="126"/>
      <c r="DLM21" s="126"/>
      <c r="DLN21" s="126"/>
      <c r="DLO21" s="126"/>
      <c r="DLP21" s="126"/>
      <c r="DLQ21" s="126"/>
      <c r="DLR21" s="126"/>
      <c r="DLS21" s="126"/>
      <c r="DLT21" s="126"/>
      <c r="DLU21" s="126"/>
      <c r="DLV21" s="126"/>
      <c r="DLW21" s="126"/>
      <c r="DLX21" s="126"/>
      <c r="DLY21" s="126"/>
      <c r="DLZ21" s="126"/>
      <c r="DMA21" s="126"/>
      <c r="DMB21" s="126"/>
      <c r="DMC21" s="126"/>
      <c r="DMD21" s="126"/>
      <c r="DME21" s="126"/>
      <c r="DMF21" s="126"/>
      <c r="DMG21" s="126"/>
      <c r="DMH21" s="126"/>
      <c r="DMI21" s="126"/>
      <c r="DMJ21" s="126"/>
      <c r="DMK21" s="126"/>
      <c r="DML21" s="126"/>
      <c r="DMM21" s="126"/>
      <c r="DMN21" s="126"/>
      <c r="DMO21" s="126"/>
      <c r="DMP21" s="126"/>
      <c r="DMQ21" s="126"/>
      <c r="DMR21" s="126"/>
      <c r="DMS21" s="126"/>
      <c r="DMT21" s="126"/>
      <c r="DMU21" s="126"/>
      <c r="DMV21" s="126"/>
      <c r="DMW21" s="126"/>
      <c r="DMX21" s="126"/>
      <c r="DMY21" s="126"/>
      <c r="DMZ21" s="126"/>
      <c r="DNA21" s="126"/>
      <c r="DNB21" s="126"/>
      <c r="DNC21" s="126"/>
      <c r="DND21" s="126"/>
      <c r="DNE21" s="126"/>
      <c r="DNF21" s="126"/>
      <c r="DNG21" s="126"/>
      <c r="DNH21" s="126"/>
      <c r="DNI21" s="126"/>
      <c r="DNJ21" s="126"/>
      <c r="DNK21" s="126"/>
      <c r="DNL21" s="126"/>
      <c r="DNM21" s="126"/>
      <c r="DNN21" s="126"/>
      <c r="DNO21" s="126"/>
      <c r="DNP21" s="126"/>
      <c r="DNQ21" s="126"/>
      <c r="DNR21" s="126"/>
      <c r="DNS21" s="126"/>
      <c r="DNT21" s="126"/>
      <c r="DNU21" s="126"/>
      <c r="DNV21" s="126"/>
      <c r="DNW21" s="126"/>
      <c r="DNX21" s="126"/>
      <c r="DNY21" s="126"/>
      <c r="DNZ21" s="126"/>
      <c r="DOA21" s="126"/>
      <c r="DOB21" s="126"/>
      <c r="DOC21" s="126"/>
      <c r="DOD21" s="126"/>
      <c r="DOE21" s="126"/>
      <c r="DOF21" s="126"/>
      <c r="DOG21" s="126"/>
      <c r="DOH21" s="126"/>
      <c r="DOI21" s="126"/>
      <c r="DOJ21" s="126"/>
      <c r="DOK21" s="126"/>
      <c r="DOL21" s="126"/>
      <c r="DOM21" s="126"/>
      <c r="DON21" s="126"/>
      <c r="DOO21" s="126"/>
      <c r="DOP21" s="126"/>
      <c r="DOQ21" s="126"/>
      <c r="DOR21" s="126"/>
      <c r="DOS21" s="126"/>
      <c r="DOT21" s="126"/>
      <c r="DOU21" s="126"/>
      <c r="DOV21" s="126"/>
      <c r="DOW21" s="126"/>
      <c r="DOX21" s="126"/>
      <c r="DOY21" s="126"/>
      <c r="DOZ21" s="126"/>
      <c r="DPA21" s="126"/>
      <c r="DPB21" s="126"/>
      <c r="DPC21" s="126"/>
      <c r="DPD21" s="126"/>
      <c r="DPE21" s="126"/>
      <c r="DPF21" s="126"/>
      <c r="DPG21" s="126"/>
      <c r="DPH21" s="126"/>
      <c r="DPI21" s="126"/>
      <c r="DPJ21" s="126"/>
      <c r="DPK21" s="126"/>
      <c r="DPL21" s="126"/>
      <c r="DPM21" s="126"/>
      <c r="DPN21" s="126"/>
      <c r="DPO21" s="126"/>
      <c r="DPP21" s="126"/>
      <c r="DPQ21" s="126"/>
      <c r="DPR21" s="126"/>
      <c r="DPS21" s="126"/>
      <c r="DPT21" s="126"/>
      <c r="DPU21" s="126"/>
      <c r="DPV21" s="126"/>
      <c r="DPW21" s="126"/>
      <c r="DPX21" s="126"/>
      <c r="DPY21" s="126"/>
      <c r="DPZ21" s="126"/>
      <c r="DQA21" s="126"/>
      <c r="DQB21" s="126"/>
      <c r="DQC21" s="126"/>
      <c r="DQD21" s="126"/>
      <c r="DQE21" s="126"/>
      <c r="DQF21" s="126"/>
      <c r="DQG21" s="126"/>
      <c r="DQH21" s="126"/>
      <c r="DQI21" s="126"/>
      <c r="DQJ21" s="126"/>
      <c r="DQK21" s="126"/>
      <c r="DQL21" s="126"/>
      <c r="DQM21" s="126"/>
      <c r="DQN21" s="126"/>
      <c r="DQO21" s="126"/>
      <c r="DQP21" s="126"/>
      <c r="DQQ21" s="126"/>
      <c r="DQR21" s="126"/>
      <c r="DQS21" s="126"/>
      <c r="DQT21" s="126"/>
      <c r="DQU21" s="126"/>
      <c r="DQV21" s="126"/>
      <c r="DQW21" s="126"/>
      <c r="DQX21" s="126"/>
      <c r="DQY21" s="126"/>
      <c r="DQZ21" s="126"/>
      <c r="DRA21" s="126"/>
      <c r="DRB21" s="126"/>
      <c r="DRC21" s="126"/>
      <c r="DRD21" s="126"/>
      <c r="DRE21" s="126"/>
      <c r="DRF21" s="126"/>
      <c r="DRG21" s="126"/>
      <c r="DRH21" s="126"/>
      <c r="DRI21" s="126"/>
      <c r="DRJ21" s="126"/>
      <c r="DRK21" s="126"/>
      <c r="DRL21" s="126"/>
      <c r="DRM21" s="126"/>
      <c r="DRN21" s="126"/>
      <c r="DRO21" s="126"/>
      <c r="DRP21" s="126"/>
      <c r="DRQ21" s="126"/>
      <c r="DRR21" s="126"/>
      <c r="DRS21" s="126"/>
      <c r="DRT21" s="126"/>
      <c r="DRU21" s="126"/>
      <c r="DRV21" s="126"/>
      <c r="DRW21" s="126"/>
      <c r="DRX21" s="126"/>
      <c r="DRY21" s="126"/>
      <c r="DRZ21" s="126"/>
      <c r="DSA21" s="126"/>
      <c r="DSB21" s="126"/>
      <c r="DSC21" s="126"/>
      <c r="DSD21" s="126"/>
      <c r="DSE21" s="126"/>
      <c r="DSF21" s="126"/>
      <c r="DSG21" s="126"/>
      <c r="DSH21" s="126"/>
      <c r="DSI21" s="126"/>
      <c r="DSJ21" s="126"/>
      <c r="DSK21" s="126"/>
      <c r="DSL21" s="126"/>
      <c r="DSM21" s="126"/>
      <c r="DSN21" s="126"/>
      <c r="DSO21" s="126"/>
      <c r="DSP21" s="126"/>
      <c r="DSQ21" s="126"/>
      <c r="DSR21" s="126"/>
      <c r="DSS21" s="126"/>
      <c r="DST21" s="126"/>
      <c r="DSU21" s="126"/>
      <c r="DSV21" s="126"/>
      <c r="DSW21" s="126"/>
      <c r="DSX21" s="126"/>
      <c r="DSY21" s="126"/>
      <c r="DSZ21" s="126"/>
      <c r="DTA21" s="126"/>
      <c r="DTB21" s="126"/>
      <c r="DTC21" s="126"/>
      <c r="DTD21" s="126"/>
      <c r="DTE21" s="126"/>
      <c r="DTF21" s="126"/>
      <c r="DTG21" s="126"/>
      <c r="DTH21" s="126"/>
      <c r="DTI21" s="126"/>
      <c r="DTJ21" s="126"/>
      <c r="DTK21" s="126"/>
      <c r="DTL21" s="126"/>
      <c r="DTM21" s="126"/>
      <c r="DTN21" s="126"/>
      <c r="DTO21" s="126"/>
      <c r="DTP21" s="126"/>
      <c r="DTQ21" s="126"/>
      <c r="DTR21" s="126"/>
      <c r="DTS21" s="126"/>
      <c r="DTT21" s="126"/>
      <c r="DTU21" s="126"/>
      <c r="DTV21" s="126"/>
      <c r="DTW21" s="126"/>
      <c r="DTX21" s="126"/>
      <c r="DTY21" s="126"/>
      <c r="DTZ21" s="126"/>
      <c r="DUA21" s="126"/>
      <c r="DUB21" s="126"/>
      <c r="DUC21" s="126"/>
      <c r="DUD21" s="126"/>
      <c r="DUE21" s="126"/>
      <c r="DUF21" s="126"/>
      <c r="DUG21" s="126"/>
      <c r="DUH21" s="126"/>
      <c r="DUI21" s="126"/>
      <c r="DUJ21" s="126"/>
      <c r="DUK21" s="126"/>
      <c r="DUL21" s="126"/>
      <c r="DUM21" s="126"/>
      <c r="DUN21" s="126"/>
      <c r="DUO21" s="126"/>
      <c r="DUP21" s="126"/>
      <c r="DUQ21" s="126"/>
      <c r="DUR21" s="126"/>
      <c r="DUS21" s="126"/>
      <c r="DUT21" s="126"/>
      <c r="DUU21" s="126"/>
      <c r="DUV21" s="126"/>
      <c r="DUW21" s="126"/>
      <c r="DUX21" s="126"/>
      <c r="DUY21" s="126"/>
      <c r="DUZ21" s="126"/>
      <c r="DVA21" s="126"/>
      <c r="DVB21" s="126"/>
      <c r="DVC21" s="126"/>
      <c r="DVD21" s="126"/>
      <c r="DVE21" s="126"/>
      <c r="DVF21" s="126"/>
      <c r="DVG21" s="126"/>
      <c r="DVH21" s="126"/>
      <c r="DVI21" s="126"/>
      <c r="DVJ21" s="126"/>
      <c r="DVK21" s="126"/>
      <c r="DVL21" s="126"/>
      <c r="DVM21" s="126"/>
      <c r="DVN21" s="126"/>
      <c r="DVO21" s="126"/>
      <c r="DVP21" s="126"/>
      <c r="DVQ21" s="126"/>
      <c r="DVR21" s="126"/>
      <c r="DVS21" s="126"/>
      <c r="DVT21" s="126"/>
      <c r="DVU21" s="126"/>
      <c r="DVV21" s="126"/>
      <c r="DVW21" s="126"/>
      <c r="DVX21" s="126"/>
      <c r="DVY21" s="126"/>
      <c r="DVZ21" s="126"/>
      <c r="DWA21" s="126"/>
      <c r="DWB21" s="126"/>
      <c r="DWC21" s="126"/>
      <c r="DWD21" s="126"/>
      <c r="DWE21" s="126"/>
      <c r="DWF21" s="126"/>
      <c r="DWG21" s="126"/>
      <c r="DWH21" s="126"/>
      <c r="DWI21" s="126"/>
      <c r="DWJ21" s="126"/>
      <c r="DWK21" s="126"/>
      <c r="DWL21" s="126"/>
      <c r="DWM21" s="126"/>
      <c r="DWN21" s="126"/>
      <c r="DWO21" s="126"/>
      <c r="DWP21" s="126"/>
      <c r="DWQ21" s="126"/>
      <c r="DWR21" s="126"/>
      <c r="DWS21" s="126"/>
      <c r="DWT21" s="126"/>
      <c r="DWU21" s="126"/>
      <c r="DWV21" s="126"/>
      <c r="DWW21" s="126"/>
      <c r="DWX21" s="126"/>
      <c r="DWY21" s="126"/>
      <c r="DWZ21" s="126"/>
      <c r="DXA21" s="126"/>
      <c r="DXB21" s="126"/>
      <c r="DXC21" s="126"/>
      <c r="DXD21" s="126"/>
      <c r="DXE21" s="126"/>
      <c r="DXF21" s="126"/>
      <c r="DXG21" s="126"/>
      <c r="DXH21" s="126"/>
      <c r="DXI21" s="126"/>
      <c r="DXJ21" s="126"/>
      <c r="DXK21" s="126"/>
      <c r="DXL21" s="126"/>
      <c r="DXM21" s="126"/>
      <c r="DXN21" s="126"/>
      <c r="DXO21" s="126"/>
      <c r="DXP21" s="126"/>
      <c r="DXQ21" s="126"/>
      <c r="DXR21" s="126"/>
      <c r="DXS21" s="126"/>
      <c r="DXT21" s="126"/>
      <c r="DXU21" s="126"/>
      <c r="DXV21" s="126"/>
      <c r="DXW21" s="126"/>
      <c r="DXX21" s="126"/>
      <c r="DXY21" s="126"/>
      <c r="DXZ21" s="126"/>
      <c r="DYA21" s="126"/>
      <c r="DYB21" s="126"/>
      <c r="DYC21" s="126"/>
      <c r="DYD21" s="126"/>
      <c r="DYE21" s="126"/>
      <c r="DYF21" s="126"/>
      <c r="DYG21" s="126"/>
      <c r="DYH21" s="126"/>
      <c r="DYI21" s="126"/>
      <c r="DYJ21" s="126"/>
      <c r="DYK21" s="126"/>
      <c r="DYL21" s="126"/>
      <c r="DYM21" s="126"/>
      <c r="DYN21" s="126"/>
      <c r="DYO21" s="126"/>
      <c r="DYP21" s="126"/>
      <c r="DYQ21" s="126"/>
      <c r="DYR21" s="126"/>
      <c r="DYS21" s="126"/>
      <c r="DYT21" s="126"/>
      <c r="DYU21" s="126"/>
      <c r="DYV21" s="126"/>
      <c r="DYW21" s="126"/>
      <c r="DYX21" s="126"/>
      <c r="DYY21" s="126"/>
      <c r="DYZ21" s="126"/>
      <c r="DZA21" s="126"/>
      <c r="DZB21" s="126"/>
      <c r="DZC21" s="126"/>
      <c r="DZD21" s="126"/>
      <c r="DZE21" s="126"/>
      <c r="DZF21" s="126"/>
      <c r="DZG21" s="126"/>
      <c r="DZH21" s="126"/>
      <c r="DZI21" s="126"/>
      <c r="DZJ21" s="126"/>
      <c r="DZK21" s="126"/>
      <c r="DZL21" s="126"/>
      <c r="DZM21" s="126"/>
      <c r="DZN21" s="126"/>
      <c r="DZO21" s="126"/>
      <c r="DZP21" s="126"/>
      <c r="DZQ21" s="126"/>
      <c r="DZR21" s="126"/>
      <c r="DZS21" s="126"/>
      <c r="DZT21" s="126"/>
      <c r="DZU21" s="126"/>
      <c r="DZV21" s="126"/>
      <c r="DZW21" s="126"/>
      <c r="DZX21" s="126"/>
      <c r="DZY21" s="126"/>
      <c r="DZZ21" s="126"/>
      <c r="EAA21" s="126"/>
      <c r="EAB21" s="126"/>
      <c r="EAC21" s="126"/>
      <c r="EAD21" s="126"/>
      <c r="EAE21" s="126"/>
      <c r="EAF21" s="126"/>
      <c r="EAG21" s="126"/>
      <c r="EAH21" s="126"/>
      <c r="EAI21" s="126"/>
      <c r="EAJ21" s="126"/>
      <c r="EAK21" s="126"/>
      <c r="EAL21" s="126"/>
      <c r="EAM21" s="126"/>
      <c r="EAN21" s="126"/>
      <c r="EAO21" s="126"/>
      <c r="EAP21" s="126"/>
      <c r="EAQ21" s="126"/>
      <c r="EAR21" s="126"/>
      <c r="EAS21" s="126"/>
      <c r="EAT21" s="126"/>
      <c r="EAU21" s="126"/>
      <c r="EAV21" s="126"/>
      <c r="EAW21" s="126"/>
      <c r="EAX21" s="126"/>
      <c r="EAY21" s="126"/>
      <c r="EAZ21" s="126"/>
      <c r="EBA21" s="126"/>
      <c r="EBB21" s="126"/>
      <c r="EBC21" s="126"/>
      <c r="EBD21" s="126"/>
      <c r="EBE21" s="126"/>
      <c r="EBF21" s="126"/>
      <c r="EBG21" s="126"/>
      <c r="EBH21" s="126"/>
      <c r="EBI21" s="126"/>
      <c r="EBJ21" s="126"/>
      <c r="EBK21" s="126"/>
      <c r="EBL21" s="126"/>
      <c r="EBM21" s="126"/>
      <c r="EBN21" s="126"/>
      <c r="EBO21" s="126"/>
      <c r="EBP21" s="126"/>
      <c r="EBQ21" s="126"/>
      <c r="EBR21" s="126"/>
      <c r="EBS21" s="126"/>
      <c r="EBT21" s="126"/>
      <c r="EBU21" s="126"/>
      <c r="EBV21" s="126"/>
      <c r="EBW21" s="126"/>
      <c r="EBX21" s="126"/>
      <c r="EBY21" s="126"/>
      <c r="EBZ21" s="126"/>
      <c r="ECA21" s="126"/>
      <c r="ECB21" s="126"/>
      <c r="ECC21" s="126"/>
      <c r="ECD21" s="126"/>
      <c r="ECE21" s="126"/>
      <c r="ECF21" s="126"/>
      <c r="ECG21" s="126"/>
      <c r="ECH21" s="126"/>
      <c r="ECI21" s="126"/>
      <c r="ECJ21" s="126"/>
      <c r="ECK21" s="126"/>
      <c r="ECL21" s="126"/>
      <c r="ECM21" s="126"/>
      <c r="ECN21" s="126"/>
      <c r="ECO21" s="126"/>
      <c r="ECP21" s="126"/>
      <c r="ECQ21" s="126"/>
      <c r="ECR21" s="126"/>
      <c r="ECS21" s="126"/>
      <c r="ECT21" s="126"/>
      <c r="ECU21" s="126"/>
      <c r="ECV21" s="126"/>
      <c r="ECW21" s="126"/>
      <c r="ECX21" s="126"/>
      <c r="ECY21" s="126"/>
      <c r="ECZ21" s="126"/>
      <c r="EDA21" s="126"/>
      <c r="EDB21" s="126"/>
      <c r="EDC21" s="126"/>
      <c r="EDD21" s="126"/>
      <c r="EDE21" s="126"/>
      <c r="EDF21" s="126"/>
      <c r="EDG21" s="126"/>
      <c r="EDH21" s="126"/>
      <c r="EDI21" s="126"/>
      <c r="EDJ21" s="126"/>
      <c r="EDK21" s="126"/>
      <c r="EDL21" s="126"/>
      <c r="EDM21" s="126"/>
      <c r="EDN21" s="126"/>
      <c r="EDO21" s="126"/>
      <c r="EDP21" s="126"/>
      <c r="EDQ21" s="126"/>
      <c r="EDR21" s="126"/>
      <c r="EDS21" s="126"/>
      <c r="EDT21" s="126"/>
      <c r="EDU21" s="126"/>
      <c r="EDV21" s="126"/>
      <c r="EDW21" s="126"/>
      <c r="EDX21" s="126"/>
      <c r="EDY21" s="126"/>
      <c r="EDZ21" s="126"/>
      <c r="EEA21" s="126"/>
      <c r="EEB21" s="126"/>
      <c r="EEC21" s="126"/>
      <c r="EED21" s="126"/>
      <c r="EEE21" s="126"/>
      <c r="EEF21" s="126"/>
      <c r="EEG21" s="126"/>
      <c r="EEH21" s="126"/>
      <c r="EEI21" s="126"/>
      <c r="EEJ21" s="126"/>
      <c r="EEK21" s="126"/>
      <c r="EEL21" s="126"/>
      <c r="EEM21" s="126"/>
      <c r="EEN21" s="126"/>
      <c r="EEO21" s="126"/>
      <c r="EEP21" s="126"/>
      <c r="EEQ21" s="126"/>
      <c r="EER21" s="126"/>
      <c r="EES21" s="126"/>
      <c r="EET21" s="126"/>
      <c r="EEU21" s="126"/>
      <c r="EEV21" s="126"/>
      <c r="EEW21" s="126"/>
      <c r="EEX21" s="126"/>
      <c r="EEY21" s="126"/>
      <c r="EEZ21" s="126"/>
      <c r="EFA21" s="126"/>
      <c r="EFB21" s="126"/>
      <c r="EFC21" s="126"/>
      <c r="EFD21" s="126"/>
      <c r="EFE21" s="126"/>
      <c r="EFF21" s="126"/>
      <c r="EFG21" s="126"/>
      <c r="EFH21" s="126"/>
      <c r="EFI21" s="126"/>
      <c r="EFJ21" s="126"/>
      <c r="EFK21" s="126"/>
      <c r="EFL21" s="126"/>
      <c r="EFM21" s="126"/>
      <c r="EFN21" s="126"/>
      <c r="EFO21" s="126"/>
      <c r="EFP21" s="126"/>
      <c r="EFQ21" s="126"/>
      <c r="EFR21" s="126"/>
      <c r="EFS21" s="126"/>
      <c r="EFT21" s="126"/>
      <c r="EFU21" s="126"/>
      <c r="EFV21" s="126"/>
      <c r="EFW21" s="126"/>
      <c r="EFX21" s="126"/>
      <c r="EFY21" s="126"/>
      <c r="EFZ21" s="126"/>
      <c r="EGA21" s="126"/>
      <c r="EGB21" s="126"/>
      <c r="EGC21" s="126"/>
      <c r="EGD21" s="126"/>
      <c r="EGE21" s="126"/>
      <c r="EGF21" s="126"/>
      <c r="EGG21" s="126"/>
      <c r="EGH21" s="126"/>
      <c r="EGI21" s="126"/>
      <c r="EGJ21" s="126"/>
      <c r="EGK21" s="126"/>
      <c r="EGL21" s="126"/>
      <c r="EGM21" s="126"/>
      <c r="EGN21" s="126"/>
      <c r="EGO21" s="126"/>
      <c r="EGP21" s="126"/>
      <c r="EGQ21" s="126"/>
      <c r="EGR21" s="126"/>
      <c r="EGS21" s="126"/>
      <c r="EGT21" s="126"/>
      <c r="EGU21" s="126"/>
      <c r="EGV21" s="126"/>
      <c r="EGW21" s="126"/>
      <c r="EGX21" s="126"/>
      <c r="EGY21" s="126"/>
      <c r="EGZ21" s="126"/>
      <c r="EHA21" s="126"/>
      <c r="EHB21" s="126"/>
      <c r="EHC21" s="126"/>
      <c r="EHD21" s="126"/>
      <c r="EHE21" s="126"/>
      <c r="EHF21" s="126"/>
      <c r="EHG21" s="126"/>
      <c r="EHH21" s="126"/>
      <c r="EHI21" s="126"/>
      <c r="EHJ21" s="126"/>
      <c r="EHK21" s="126"/>
      <c r="EHL21" s="126"/>
      <c r="EHM21" s="126"/>
      <c r="EHN21" s="126"/>
      <c r="EHO21" s="126"/>
      <c r="EHP21" s="126"/>
      <c r="EHQ21" s="126"/>
      <c r="EHR21" s="126"/>
      <c r="EHS21" s="126"/>
      <c r="EHT21" s="126"/>
      <c r="EHU21" s="126"/>
      <c r="EHV21" s="126"/>
      <c r="EHW21" s="126"/>
      <c r="EHX21" s="126"/>
      <c r="EHY21" s="126"/>
      <c r="EHZ21" s="126"/>
      <c r="EIA21" s="126"/>
      <c r="EIB21" s="126"/>
      <c r="EIC21" s="126"/>
      <c r="EID21" s="126"/>
      <c r="EIE21" s="126"/>
      <c r="EIF21" s="126"/>
      <c r="EIG21" s="126"/>
      <c r="EIH21" s="126"/>
      <c r="EII21" s="126"/>
      <c r="EIJ21" s="126"/>
      <c r="EIK21" s="126"/>
      <c r="EIL21" s="126"/>
      <c r="EIM21" s="126"/>
      <c r="EIN21" s="126"/>
      <c r="EIO21" s="126"/>
      <c r="EIP21" s="126"/>
      <c r="EIQ21" s="126"/>
      <c r="EIR21" s="126"/>
      <c r="EIS21" s="126"/>
      <c r="EIT21" s="126"/>
      <c r="EIU21" s="126"/>
      <c r="EIV21" s="126"/>
      <c r="EIW21" s="126"/>
      <c r="EIX21" s="126"/>
      <c r="EIY21" s="126"/>
      <c r="EIZ21" s="126"/>
      <c r="EJA21" s="126"/>
      <c r="EJB21" s="126"/>
      <c r="EJC21" s="126"/>
      <c r="EJD21" s="126"/>
      <c r="EJE21" s="126"/>
      <c r="EJF21" s="126"/>
      <c r="EJG21" s="126"/>
      <c r="EJH21" s="126"/>
      <c r="EJI21" s="126"/>
      <c r="EJJ21" s="126"/>
      <c r="EJK21" s="126"/>
      <c r="EJL21" s="126"/>
      <c r="EJM21" s="126"/>
      <c r="EJN21" s="126"/>
      <c r="EJO21" s="126"/>
      <c r="EJP21" s="126"/>
      <c r="EJQ21" s="126"/>
      <c r="EJR21" s="126"/>
      <c r="EJS21" s="126"/>
      <c r="EJT21" s="126"/>
      <c r="EJU21" s="126"/>
      <c r="EJV21" s="126"/>
      <c r="EJW21" s="126"/>
      <c r="EJX21" s="126"/>
      <c r="EJY21" s="126"/>
      <c r="EJZ21" s="126"/>
      <c r="EKA21" s="126"/>
      <c r="EKB21" s="126"/>
      <c r="EKC21" s="126"/>
      <c r="EKD21" s="126"/>
      <c r="EKE21" s="126"/>
      <c r="EKF21" s="126"/>
      <c r="EKG21" s="126"/>
      <c r="EKH21" s="126"/>
      <c r="EKI21" s="126"/>
      <c r="EKJ21" s="126"/>
      <c r="EKK21" s="126"/>
      <c r="EKL21" s="126"/>
      <c r="EKM21" s="126"/>
      <c r="EKN21" s="126"/>
      <c r="EKO21" s="126"/>
      <c r="EKP21" s="126"/>
      <c r="EKQ21" s="126"/>
      <c r="EKR21" s="126"/>
      <c r="EKS21" s="126"/>
      <c r="EKT21" s="126"/>
      <c r="EKU21" s="126"/>
      <c r="EKV21" s="126"/>
      <c r="EKW21" s="126"/>
      <c r="EKX21" s="126"/>
      <c r="EKY21" s="126"/>
      <c r="EKZ21" s="126"/>
      <c r="ELA21" s="126"/>
      <c r="ELB21" s="126"/>
      <c r="ELC21" s="126"/>
      <c r="ELD21" s="126"/>
      <c r="ELE21" s="126"/>
      <c r="ELF21" s="126"/>
      <c r="ELG21" s="126"/>
      <c r="ELH21" s="126"/>
      <c r="ELI21" s="126"/>
      <c r="ELJ21" s="126"/>
      <c r="ELK21" s="126"/>
      <c r="ELL21" s="126"/>
      <c r="ELM21" s="126"/>
      <c r="ELN21" s="126"/>
      <c r="ELO21" s="126"/>
      <c r="ELP21" s="126"/>
      <c r="ELQ21" s="126"/>
      <c r="ELR21" s="126"/>
      <c r="ELS21" s="126"/>
      <c r="ELT21" s="126"/>
      <c r="ELU21" s="126"/>
      <c r="ELV21" s="126"/>
      <c r="ELW21" s="126"/>
      <c r="ELX21" s="126"/>
      <c r="ELY21" s="126"/>
      <c r="ELZ21" s="126"/>
      <c r="EMA21" s="126"/>
      <c r="EMB21" s="126"/>
      <c r="EMC21" s="126"/>
      <c r="EMD21" s="126"/>
      <c r="EME21" s="126"/>
      <c r="EMF21" s="126"/>
      <c r="EMG21" s="126"/>
      <c r="EMH21" s="126"/>
      <c r="EMI21" s="126"/>
      <c r="EMJ21" s="126"/>
      <c r="EMK21" s="126"/>
      <c r="EML21" s="126"/>
      <c r="EMM21" s="126"/>
      <c r="EMN21" s="126"/>
      <c r="EMO21" s="126"/>
      <c r="EMP21" s="126"/>
      <c r="EMQ21" s="126"/>
      <c r="EMR21" s="126"/>
      <c r="EMS21" s="126"/>
      <c r="EMT21" s="126"/>
      <c r="EMU21" s="126"/>
      <c r="EMV21" s="126"/>
      <c r="EMW21" s="126"/>
      <c r="EMX21" s="126"/>
      <c r="EMY21" s="126"/>
      <c r="EMZ21" s="126"/>
      <c r="ENA21" s="126"/>
      <c r="ENB21" s="126"/>
      <c r="ENC21" s="126"/>
      <c r="END21" s="126"/>
      <c r="ENE21" s="126"/>
      <c r="ENF21" s="126"/>
      <c r="ENG21" s="126"/>
      <c r="ENH21" s="126"/>
      <c r="ENI21" s="126"/>
      <c r="ENJ21" s="126"/>
      <c r="ENK21" s="126"/>
      <c r="ENL21" s="126"/>
      <c r="ENM21" s="126"/>
      <c r="ENN21" s="126"/>
      <c r="ENO21" s="126"/>
      <c r="ENP21" s="126"/>
      <c r="ENQ21" s="126"/>
      <c r="ENR21" s="126"/>
      <c r="ENS21" s="126"/>
      <c r="ENT21" s="126"/>
      <c r="ENU21" s="126"/>
      <c r="ENV21" s="126"/>
      <c r="ENW21" s="126"/>
      <c r="ENX21" s="126"/>
      <c r="ENY21" s="126"/>
      <c r="ENZ21" s="126"/>
      <c r="EOA21" s="126"/>
      <c r="EOB21" s="126"/>
      <c r="EOC21" s="126"/>
      <c r="EOD21" s="126"/>
      <c r="EOE21" s="126"/>
      <c r="EOF21" s="126"/>
      <c r="EOG21" s="126"/>
      <c r="EOH21" s="126"/>
      <c r="EOI21" s="126"/>
      <c r="EOJ21" s="126"/>
      <c r="EOK21" s="126"/>
      <c r="EOL21" s="126"/>
      <c r="EOM21" s="126"/>
      <c r="EON21" s="126"/>
      <c r="EOO21" s="126"/>
      <c r="EOP21" s="126"/>
      <c r="EOQ21" s="126"/>
      <c r="EOR21" s="126"/>
      <c r="EOS21" s="126"/>
      <c r="EOT21" s="126"/>
      <c r="EOU21" s="126"/>
      <c r="EOV21" s="126"/>
      <c r="EOW21" s="126"/>
      <c r="EOX21" s="126"/>
      <c r="EOY21" s="126"/>
      <c r="EOZ21" s="126"/>
      <c r="EPA21" s="126"/>
      <c r="EPB21" s="126"/>
      <c r="EPC21" s="126"/>
      <c r="EPD21" s="126"/>
      <c r="EPE21" s="126"/>
      <c r="EPF21" s="126"/>
      <c r="EPG21" s="126"/>
      <c r="EPH21" s="126"/>
      <c r="EPI21" s="126"/>
      <c r="EPJ21" s="126"/>
      <c r="EPK21" s="126"/>
      <c r="EPL21" s="126"/>
      <c r="EPM21" s="126"/>
      <c r="EPN21" s="126"/>
      <c r="EPO21" s="126"/>
      <c r="EPP21" s="126"/>
      <c r="EPQ21" s="126"/>
      <c r="EPR21" s="126"/>
      <c r="EPS21" s="126"/>
      <c r="EPT21" s="126"/>
      <c r="EPU21" s="126"/>
      <c r="EPV21" s="126"/>
      <c r="EPW21" s="126"/>
      <c r="EPX21" s="126"/>
      <c r="EPY21" s="126"/>
      <c r="EPZ21" s="126"/>
      <c r="EQA21" s="126"/>
      <c r="EQB21" s="126"/>
      <c r="EQC21" s="126"/>
      <c r="EQD21" s="126"/>
      <c r="EQE21" s="126"/>
      <c r="EQF21" s="126"/>
      <c r="EQG21" s="126"/>
      <c r="EQH21" s="126"/>
      <c r="EQI21" s="126"/>
      <c r="EQJ21" s="126"/>
      <c r="EQK21" s="126"/>
      <c r="EQL21" s="126"/>
      <c r="EQM21" s="126"/>
      <c r="EQN21" s="126"/>
      <c r="EQO21" s="126"/>
      <c r="EQP21" s="126"/>
      <c r="EQQ21" s="126"/>
      <c r="EQR21" s="126"/>
      <c r="EQS21" s="126"/>
      <c r="EQT21" s="126"/>
      <c r="EQU21" s="126"/>
      <c r="EQV21" s="126"/>
      <c r="EQW21" s="126"/>
      <c r="EQX21" s="126"/>
      <c r="EQY21" s="126"/>
      <c r="EQZ21" s="126"/>
      <c r="ERA21" s="126"/>
      <c r="ERB21" s="126"/>
      <c r="ERC21" s="126"/>
      <c r="ERD21" s="126"/>
      <c r="ERE21" s="126"/>
      <c r="ERF21" s="126"/>
      <c r="ERG21" s="126"/>
      <c r="ERH21" s="126"/>
      <c r="ERI21" s="126"/>
      <c r="ERJ21" s="126"/>
      <c r="ERK21" s="126"/>
      <c r="ERL21" s="126"/>
      <c r="ERM21" s="126"/>
      <c r="ERN21" s="126"/>
      <c r="ERO21" s="126"/>
      <c r="ERP21" s="126"/>
      <c r="ERQ21" s="126"/>
      <c r="ERR21" s="126"/>
      <c r="ERS21" s="126"/>
      <c r="ERT21" s="126"/>
      <c r="ERU21" s="126"/>
      <c r="ERV21" s="126"/>
      <c r="ERW21" s="126"/>
      <c r="ERX21" s="126"/>
      <c r="ERY21" s="126"/>
      <c r="ERZ21" s="126"/>
      <c r="ESA21" s="126"/>
      <c r="ESB21" s="126"/>
      <c r="ESC21" s="126"/>
      <c r="ESD21" s="126"/>
      <c r="ESE21" s="126"/>
      <c r="ESF21" s="126"/>
      <c r="ESG21" s="126"/>
      <c r="ESH21" s="126"/>
      <c r="ESI21" s="126"/>
      <c r="ESJ21" s="126"/>
      <c r="ESK21" s="126"/>
      <c r="ESL21" s="126"/>
      <c r="ESM21" s="126"/>
      <c r="ESN21" s="126"/>
      <c r="ESO21" s="126"/>
      <c r="ESP21" s="126"/>
      <c r="ESQ21" s="126"/>
      <c r="ESR21" s="126"/>
      <c r="ESS21" s="126"/>
      <c r="EST21" s="126"/>
      <c r="ESU21" s="126"/>
      <c r="ESV21" s="126"/>
      <c r="ESW21" s="126"/>
      <c r="ESX21" s="126"/>
      <c r="ESY21" s="126"/>
      <c r="ESZ21" s="126"/>
      <c r="ETA21" s="126"/>
      <c r="ETB21" s="126"/>
      <c r="ETC21" s="126"/>
      <c r="ETD21" s="126"/>
      <c r="ETE21" s="126"/>
      <c r="ETF21" s="126"/>
      <c r="ETG21" s="126"/>
      <c r="ETH21" s="126"/>
      <c r="ETI21" s="126"/>
      <c r="ETJ21" s="126"/>
      <c r="ETK21" s="126"/>
      <c r="ETL21" s="126"/>
      <c r="ETM21" s="126"/>
      <c r="ETN21" s="126"/>
      <c r="ETO21" s="126"/>
      <c r="ETP21" s="126"/>
      <c r="ETQ21" s="126"/>
      <c r="ETR21" s="126"/>
      <c r="ETS21" s="126"/>
      <c r="ETT21" s="126"/>
      <c r="ETU21" s="126"/>
      <c r="ETV21" s="126"/>
      <c r="ETW21" s="126"/>
      <c r="ETX21" s="126"/>
      <c r="ETY21" s="126"/>
      <c r="ETZ21" s="126"/>
      <c r="EUA21" s="126"/>
      <c r="EUB21" s="126"/>
      <c r="EUC21" s="126"/>
      <c r="EUD21" s="126"/>
      <c r="EUE21" s="126"/>
      <c r="EUF21" s="126"/>
      <c r="EUG21" s="126"/>
      <c r="EUH21" s="126"/>
      <c r="EUI21" s="126"/>
      <c r="EUJ21" s="126"/>
      <c r="EUK21" s="126"/>
      <c r="EUL21" s="126"/>
      <c r="EUM21" s="126"/>
      <c r="EUN21" s="126"/>
      <c r="EUO21" s="126"/>
      <c r="EUP21" s="126"/>
      <c r="EUQ21" s="126"/>
      <c r="EUR21" s="126"/>
      <c r="EUS21" s="126"/>
      <c r="EUT21" s="126"/>
      <c r="EUU21" s="126"/>
      <c r="EUV21" s="126"/>
      <c r="EUW21" s="126"/>
      <c r="EUX21" s="126"/>
      <c r="EUY21" s="126"/>
      <c r="EUZ21" s="126"/>
      <c r="EVA21" s="126"/>
      <c r="EVB21" s="126"/>
      <c r="EVC21" s="126"/>
      <c r="EVD21" s="126"/>
      <c r="EVE21" s="126"/>
      <c r="EVF21" s="126"/>
      <c r="EVG21" s="126"/>
      <c r="EVH21" s="126"/>
      <c r="EVI21" s="126"/>
      <c r="EVJ21" s="126"/>
      <c r="EVK21" s="126"/>
      <c r="EVL21" s="126"/>
      <c r="EVM21" s="126"/>
      <c r="EVN21" s="126"/>
      <c r="EVO21" s="126"/>
      <c r="EVP21" s="126"/>
      <c r="EVQ21" s="126"/>
      <c r="EVR21" s="126"/>
      <c r="EVS21" s="126"/>
      <c r="EVT21" s="126"/>
      <c r="EVU21" s="126"/>
      <c r="EVV21" s="126"/>
      <c r="EVW21" s="126"/>
      <c r="EVX21" s="126"/>
      <c r="EVY21" s="126"/>
      <c r="EVZ21" s="126"/>
      <c r="EWA21" s="126"/>
      <c r="EWB21" s="126"/>
      <c r="EWC21" s="126"/>
      <c r="EWD21" s="126"/>
      <c r="EWE21" s="126"/>
      <c r="EWF21" s="126"/>
      <c r="EWG21" s="126"/>
      <c r="EWH21" s="126"/>
      <c r="EWI21" s="126"/>
      <c r="EWJ21" s="126"/>
      <c r="EWK21" s="126"/>
      <c r="EWL21" s="126"/>
      <c r="EWM21" s="126"/>
      <c r="EWN21" s="126"/>
      <c r="EWO21" s="126"/>
      <c r="EWP21" s="126"/>
      <c r="EWQ21" s="126"/>
      <c r="EWR21" s="126"/>
      <c r="EWS21" s="126"/>
      <c r="EWT21" s="126"/>
      <c r="EWU21" s="126"/>
      <c r="EWV21" s="126"/>
      <c r="EWW21" s="126"/>
      <c r="EWX21" s="126"/>
      <c r="EWY21" s="126"/>
      <c r="EWZ21" s="126"/>
      <c r="EXA21" s="126"/>
      <c r="EXB21" s="126"/>
      <c r="EXC21" s="126"/>
      <c r="EXD21" s="126"/>
      <c r="EXE21" s="126"/>
      <c r="EXF21" s="126"/>
      <c r="EXG21" s="126"/>
      <c r="EXH21" s="126"/>
      <c r="EXI21" s="126"/>
      <c r="EXJ21" s="126"/>
      <c r="EXK21" s="126"/>
      <c r="EXL21" s="126"/>
      <c r="EXM21" s="126"/>
      <c r="EXN21" s="126"/>
      <c r="EXO21" s="126"/>
      <c r="EXP21" s="126"/>
      <c r="EXQ21" s="126"/>
      <c r="EXR21" s="126"/>
      <c r="EXS21" s="126"/>
      <c r="EXT21" s="126"/>
      <c r="EXU21" s="126"/>
      <c r="EXV21" s="126"/>
      <c r="EXW21" s="126"/>
      <c r="EXX21" s="126"/>
      <c r="EXY21" s="126"/>
      <c r="EXZ21" s="126"/>
      <c r="EYA21" s="126"/>
      <c r="EYB21" s="126"/>
      <c r="EYC21" s="126"/>
      <c r="EYD21" s="126"/>
      <c r="EYE21" s="126"/>
      <c r="EYF21" s="126"/>
      <c r="EYG21" s="126"/>
      <c r="EYH21" s="126"/>
      <c r="EYI21" s="126"/>
      <c r="EYJ21" s="126"/>
      <c r="EYK21" s="126"/>
      <c r="EYL21" s="126"/>
      <c r="EYM21" s="126"/>
      <c r="EYN21" s="126"/>
      <c r="EYO21" s="126"/>
      <c r="EYP21" s="126"/>
      <c r="EYQ21" s="126"/>
      <c r="EYR21" s="126"/>
      <c r="EYS21" s="126"/>
      <c r="EYT21" s="126"/>
      <c r="EYU21" s="126"/>
      <c r="EYV21" s="126"/>
      <c r="EYW21" s="126"/>
      <c r="EYX21" s="126"/>
      <c r="EYY21" s="126"/>
      <c r="EYZ21" s="126"/>
      <c r="EZA21" s="126"/>
      <c r="EZB21" s="126"/>
      <c r="EZC21" s="126"/>
      <c r="EZD21" s="126"/>
      <c r="EZE21" s="126"/>
      <c r="EZF21" s="126"/>
      <c r="EZG21" s="126"/>
      <c r="EZH21" s="126"/>
      <c r="EZI21" s="126"/>
      <c r="EZJ21" s="126"/>
      <c r="EZK21" s="126"/>
      <c r="EZL21" s="126"/>
      <c r="EZM21" s="126"/>
      <c r="EZN21" s="126"/>
      <c r="EZO21" s="126"/>
      <c r="EZP21" s="126"/>
      <c r="EZQ21" s="126"/>
      <c r="EZR21" s="126"/>
      <c r="EZS21" s="126"/>
      <c r="EZT21" s="126"/>
      <c r="EZU21" s="126"/>
      <c r="EZV21" s="126"/>
      <c r="EZW21" s="126"/>
      <c r="EZX21" s="126"/>
      <c r="EZY21" s="126"/>
      <c r="EZZ21" s="126"/>
      <c r="FAA21" s="126"/>
      <c r="FAB21" s="126"/>
      <c r="FAC21" s="126"/>
      <c r="FAD21" s="126"/>
      <c r="FAE21" s="126"/>
      <c r="FAF21" s="126"/>
      <c r="FAG21" s="126"/>
      <c r="FAH21" s="126"/>
      <c r="FAI21" s="126"/>
      <c r="FAJ21" s="126"/>
      <c r="FAK21" s="126"/>
      <c r="FAL21" s="126"/>
      <c r="FAM21" s="126"/>
      <c r="FAN21" s="126"/>
      <c r="FAO21" s="126"/>
      <c r="FAP21" s="126"/>
      <c r="FAQ21" s="126"/>
      <c r="FAR21" s="126"/>
      <c r="FAS21" s="126"/>
      <c r="FAT21" s="126"/>
      <c r="FAU21" s="126"/>
      <c r="FAV21" s="126"/>
      <c r="FAW21" s="126"/>
      <c r="FAX21" s="126"/>
      <c r="FAY21" s="126"/>
      <c r="FAZ21" s="126"/>
      <c r="FBA21" s="126"/>
      <c r="FBB21" s="126"/>
      <c r="FBC21" s="126"/>
      <c r="FBD21" s="126"/>
      <c r="FBE21" s="126"/>
      <c r="FBF21" s="126"/>
      <c r="FBG21" s="126"/>
      <c r="FBH21" s="126"/>
      <c r="FBI21" s="126"/>
      <c r="FBJ21" s="126"/>
      <c r="FBK21" s="126"/>
      <c r="FBL21" s="126"/>
      <c r="FBM21" s="126"/>
      <c r="FBN21" s="126"/>
      <c r="FBO21" s="126"/>
      <c r="FBP21" s="126"/>
      <c r="FBQ21" s="126"/>
      <c r="FBR21" s="126"/>
      <c r="FBS21" s="126"/>
      <c r="FBT21" s="126"/>
      <c r="FBU21" s="126"/>
      <c r="FBV21" s="126"/>
      <c r="FBW21" s="126"/>
      <c r="FBX21" s="126"/>
      <c r="FBY21" s="126"/>
      <c r="FBZ21" s="126"/>
      <c r="FCA21" s="126"/>
      <c r="FCB21" s="126"/>
      <c r="FCC21" s="126"/>
      <c r="FCD21" s="126"/>
      <c r="FCE21" s="126"/>
      <c r="FCF21" s="126"/>
      <c r="FCG21" s="126"/>
      <c r="FCH21" s="126"/>
      <c r="FCI21" s="126"/>
      <c r="FCJ21" s="126"/>
      <c r="FCK21" s="126"/>
      <c r="FCL21" s="126"/>
      <c r="FCM21" s="126"/>
      <c r="FCN21" s="126"/>
      <c r="FCO21" s="126"/>
      <c r="FCP21" s="126"/>
      <c r="FCQ21" s="126"/>
      <c r="FCR21" s="126"/>
      <c r="FCS21" s="126"/>
      <c r="FCT21" s="126"/>
      <c r="FCU21" s="126"/>
      <c r="FCV21" s="126"/>
      <c r="FCW21" s="126"/>
      <c r="FCX21" s="126"/>
      <c r="FCY21" s="126"/>
      <c r="FCZ21" s="126"/>
      <c r="FDA21" s="126"/>
      <c r="FDB21" s="126"/>
      <c r="FDC21" s="126"/>
      <c r="FDD21" s="126"/>
      <c r="FDE21" s="126"/>
      <c r="FDF21" s="126"/>
      <c r="FDG21" s="126"/>
      <c r="FDH21" s="126"/>
      <c r="FDI21" s="126"/>
      <c r="FDJ21" s="126"/>
      <c r="FDK21" s="126"/>
      <c r="FDL21" s="126"/>
      <c r="FDM21" s="126"/>
      <c r="FDN21" s="126"/>
      <c r="FDO21" s="126"/>
      <c r="FDP21" s="126"/>
      <c r="FDQ21" s="126"/>
      <c r="FDR21" s="126"/>
      <c r="FDS21" s="126"/>
      <c r="FDT21" s="126"/>
      <c r="FDU21" s="126"/>
      <c r="FDV21" s="126"/>
      <c r="FDW21" s="126"/>
      <c r="FDX21" s="126"/>
      <c r="FDY21" s="126"/>
      <c r="FDZ21" s="126"/>
      <c r="FEA21" s="126"/>
      <c r="FEB21" s="126"/>
      <c r="FEC21" s="126"/>
      <c r="FED21" s="126"/>
      <c r="FEE21" s="126"/>
      <c r="FEF21" s="126"/>
      <c r="FEG21" s="126"/>
      <c r="FEH21" s="126"/>
      <c r="FEI21" s="126"/>
      <c r="FEJ21" s="126"/>
      <c r="FEK21" s="126"/>
      <c r="FEL21" s="126"/>
      <c r="FEM21" s="126"/>
      <c r="FEN21" s="126"/>
      <c r="FEO21" s="126"/>
      <c r="FEP21" s="126"/>
      <c r="FEQ21" s="126"/>
      <c r="FER21" s="126"/>
      <c r="FES21" s="126"/>
      <c r="FET21" s="126"/>
      <c r="FEU21" s="126"/>
      <c r="FEV21" s="126"/>
      <c r="FEW21" s="126"/>
      <c r="FEX21" s="126"/>
      <c r="FEY21" s="126"/>
      <c r="FEZ21" s="126"/>
      <c r="FFA21" s="126"/>
      <c r="FFB21" s="126"/>
      <c r="FFC21" s="126"/>
      <c r="FFD21" s="126"/>
      <c r="FFE21" s="126"/>
      <c r="FFF21" s="126"/>
      <c r="FFG21" s="126"/>
      <c r="FFH21" s="126"/>
      <c r="FFI21" s="126"/>
      <c r="FFJ21" s="126"/>
      <c r="FFK21" s="126"/>
      <c r="FFL21" s="126"/>
      <c r="FFM21" s="126"/>
      <c r="FFN21" s="126"/>
      <c r="FFO21" s="126"/>
      <c r="FFP21" s="126"/>
      <c r="FFQ21" s="126"/>
      <c r="FFR21" s="126"/>
      <c r="FFS21" s="126"/>
      <c r="FFT21" s="126"/>
      <c r="FFU21" s="126"/>
      <c r="FFV21" s="126"/>
      <c r="FFW21" s="126"/>
      <c r="FFX21" s="126"/>
      <c r="FFY21" s="126"/>
      <c r="FFZ21" s="126"/>
      <c r="FGA21" s="126"/>
      <c r="FGB21" s="126"/>
      <c r="FGC21" s="126"/>
      <c r="FGD21" s="126"/>
      <c r="FGE21" s="126"/>
      <c r="FGF21" s="126"/>
      <c r="FGG21" s="126"/>
      <c r="FGH21" s="126"/>
      <c r="FGI21" s="126"/>
      <c r="FGJ21" s="126"/>
      <c r="FGK21" s="126"/>
      <c r="FGL21" s="126"/>
      <c r="FGM21" s="126"/>
      <c r="FGN21" s="126"/>
      <c r="FGO21" s="126"/>
      <c r="FGP21" s="126"/>
      <c r="FGQ21" s="126"/>
      <c r="FGR21" s="126"/>
      <c r="FGS21" s="126"/>
      <c r="FGT21" s="126"/>
      <c r="FGU21" s="126"/>
      <c r="FGV21" s="126"/>
      <c r="FGW21" s="126"/>
      <c r="FGX21" s="126"/>
      <c r="FGY21" s="126"/>
      <c r="FGZ21" s="126"/>
      <c r="FHA21" s="126"/>
      <c r="FHB21" s="126"/>
      <c r="FHC21" s="126"/>
      <c r="FHD21" s="126"/>
      <c r="FHE21" s="126"/>
      <c r="FHF21" s="126"/>
      <c r="FHG21" s="126"/>
      <c r="FHH21" s="126"/>
      <c r="FHI21" s="126"/>
      <c r="FHJ21" s="126"/>
      <c r="FHK21" s="126"/>
      <c r="FHL21" s="126"/>
      <c r="FHM21" s="126"/>
      <c r="FHN21" s="126"/>
      <c r="FHO21" s="126"/>
      <c r="FHP21" s="126"/>
      <c r="FHQ21" s="126"/>
      <c r="FHR21" s="126"/>
      <c r="FHS21" s="126"/>
      <c r="FHT21" s="126"/>
      <c r="FHU21" s="126"/>
      <c r="FHV21" s="126"/>
      <c r="FHW21" s="126"/>
      <c r="FHX21" s="126"/>
      <c r="FHY21" s="126"/>
      <c r="FHZ21" s="126"/>
      <c r="FIA21" s="126"/>
      <c r="FIB21" s="126"/>
      <c r="FIC21" s="126"/>
      <c r="FID21" s="126"/>
      <c r="FIE21" s="126"/>
      <c r="FIF21" s="126"/>
      <c r="FIG21" s="126"/>
      <c r="FIH21" s="126"/>
      <c r="FII21" s="126"/>
      <c r="FIJ21" s="126"/>
      <c r="FIK21" s="126"/>
      <c r="FIL21" s="126"/>
      <c r="FIM21" s="126"/>
      <c r="FIN21" s="126"/>
      <c r="FIO21" s="126"/>
      <c r="FIP21" s="126"/>
      <c r="FIQ21" s="126"/>
      <c r="FIR21" s="126"/>
      <c r="FIS21" s="126"/>
      <c r="FIT21" s="126"/>
      <c r="FIU21" s="126"/>
      <c r="FIV21" s="126"/>
      <c r="FIW21" s="126"/>
      <c r="FIX21" s="126"/>
      <c r="FIY21" s="126"/>
      <c r="FIZ21" s="126"/>
      <c r="FJA21" s="126"/>
      <c r="FJB21" s="126"/>
      <c r="FJC21" s="126"/>
      <c r="FJD21" s="126"/>
      <c r="FJE21" s="126"/>
      <c r="FJF21" s="126"/>
      <c r="FJG21" s="126"/>
      <c r="FJH21" s="126"/>
      <c r="FJI21" s="126"/>
      <c r="FJJ21" s="126"/>
      <c r="FJK21" s="126"/>
      <c r="FJL21" s="126"/>
      <c r="FJM21" s="126"/>
      <c r="FJN21" s="126"/>
      <c r="FJO21" s="126"/>
      <c r="FJP21" s="126"/>
      <c r="FJQ21" s="126"/>
      <c r="FJR21" s="126"/>
      <c r="FJS21" s="126"/>
      <c r="FJT21" s="126"/>
      <c r="FJU21" s="126"/>
      <c r="FJV21" s="126"/>
      <c r="FJW21" s="126"/>
      <c r="FJX21" s="126"/>
      <c r="FJY21" s="126"/>
      <c r="FJZ21" s="126"/>
      <c r="FKA21" s="126"/>
      <c r="FKB21" s="126"/>
      <c r="FKC21" s="126"/>
      <c r="FKD21" s="126"/>
      <c r="FKE21" s="126"/>
      <c r="FKF21" s="126"/>
      <c r="FKG21" s="126"/>
      <c r="FKH21" s="126"/>
      <c r="FKI21" s="126"/>
      <c r="FKJ21" s="126"/>
      <c r="FKK21" s="126"/>
      <c r="FKL21" s="126"/>
      <c r="FKM21" s="126"/>
      <c r="FKN21" s="126"/>
      <c r="FKO21" s="126"/>
      <c r="FKP21" s="126"/>
      <c r="FKQ21" s="126"/>
      <c r="FKR21" s="126"/>
      <c r="FKS21" s="126"/>
      <c r="FKT21" s="126"/>
      <c r="FKU21" s="126"/>
      <c r="FKV21" s="126"/>
      <c r="FKW21" s="126"/>
      <c r="FKX21" s="126"/>
      <c r="FKY21" s="126"/>
      <c r="FKZ21" s="126"/>
      <c r="FLA21" s="126"/>
      <c r="FLB21" s="126"/>
      <c r="FLC21" s="126"/>
      <c r="FLD21" s="126"/>
      <c r="FLE21" s="126"/>
      <c r="FLF21" s="126"/>
      <c r="FLG21" s="126"/>
      <c r="FLH21" s="126"/>
      <c r="FLI21" s="126"/>
      <c r="FLJ21" s="126"/>
      <c r="FLK21" s="126"/>
      <c r="FLL21" s="126"/>
      <c r="FLM21" s="126"/>
      <c r="FLN21" s="126"/>
      <c r="FLO21" s="126"/>
      <c r="FLP21" s="126"/>
      <c r="FLQ21" s="126"/>
      <c r="FLR21" s="126"/>
      <c r="FLS21" s="126"/>
      <c r="FLT21" s="126"/>
      <c r="FLU21" s="126"/>
      <c r="FLV21" s="126"/>
      <c r="FLW21" s="126"/>
      <c r="FLX21" s="126"/>
      <c r="FLY21" s="126"/>
      <c r="FLZ21" s="126"/>
      <c r="FMA21" s="126"/>
      <c r="FMB21" s="126"/>
      <c r="FMC21" s="126"/>
      <c r="FMD21" s="126"/>
      <c r="FME21" s="126"/>
      <c r="FMF21" s="126"/>
      <c r="FMG21" s="126"/>
      <c r="FMH21" s="126"/>
      <c r="FMI21" s="126"/>
      <c r="FMJ21" s="126"/>
      <c r="FMK21" s="126"/>
      <c r="FML21" s="126"/>
      <c r="FMM21" s="126"/>
      <c r="FMN21" s="126"/>
      <c r="FMO21" s="126"/>
      <c r="FMP21" s="126"/>
      <c r="FMQ21" s="126"/>
      <c r="FMR21" s="126"/>
      <c r="FMS21" s="126"/>
      <c r="FMT21" s="126"/>
      <c r="FMU21" s="126"/>
      <c r="FMV21" s="126"/>
      <c r="FMW21" s="126"/>
      <c r="FMX21" s="126"/>
      <c r="FMY21" s="126"/>
      <c r="FMZ21" s="126"/>
      <c r="FNA21" s="126"/>
      <c r="FNB21" s="126"/>
      <c r="FNC21" s="126"/>
      <c r="FND21" s="126"/>
      <c r="FNE21" s="126"/>
      <c r="FNF21" s="126"/>
      <c r="FNG21" s="126"/>
      <c r="FNH21" s="126"/>
      <c r="FNI21" s="126"/>
      <c r="FNJ21" s="126"/>
      <c r="FNK21" s="126"/>
      <c r="FNL21" s="126"/>
      <c r="FNM21" s="126"/>
      <c r="FNN21" s="126"/>
      <c r="FNO21" s="126"/>
      <c r="FNP21" s="126"/>
      <c r="FNQ21" s="126"/>
      <c r="FNR21" s="126"/>
      <c r="FNS21" s="126"/>
      <c r="FNT21" s="126"/>
      <c r="FNU21" s="126"/>
      <c r="FNV21" s="126"/>
      <c r="FNW21" s="126"/>
      <c r="FNX21" s="126"/>
      <c r="FNY21" s="126"/>
      <c r="FNZ21" s="126"/>
      <c r="FOA21" s="126"/>
      <c r="FOB21" s="126"/>
      <c r="FOC21" s="126"/>
      <c r="FOD21" s="126"/>
      <c r="FOE21" s="126"/>
      <c r="FOF21" s="126"/>
      <c r="FOG21" s="126"/>
      <c r="FOH21" s="126"/>
      <c r="FOI21" s="126"/>
      <c r="FOJ21" s="126"/>
      <c r="FOK21" s="126"/>
      <c r="FOL21" s="126"/>
      <c r="FOM21" s="126"/>
      <c r="FON21" s="126"/>
      <c r="FOO21" s="126"/>
      <c r="FOP21" s="126"/>
      <c r="FOQ21" s="126"/>
      <c r="FOR21" s="126"/>
      <c r="FOS21" s="126"/>
      <c r="FOT21" s="126"/>
      <c r="FOU21" s="126"/>
      <c r="FOV21" s="126"/>
      <c r="FOW21" s="126"/>
      <c r="FOX21" s="126"/>
      <c r="FOY21" s="126"/>
      <c r="FOZ21" s="126"/>
      <c r="FPA21" s="126"/>
      <c r="FPB21" s="126"/>
      <c r="FPC21" s="126"/>
      <c r="FPD21" s="126"/>
      <c r="FPE21" s="126"/>
      <c r="FPF21" s="126"/>
      <c r="FPG21" s="126"/>
      <c r="FPH21" s="126"/>
      <c r="FPI21" s="126"/>
      <c r="FPJ21" s="126"/>
      <c r="FPK21" s="126"/>
      <c r="FPL21" s="126"/>
      <c r="FPM21" s="126"/>
      <c r="FPN21" s="126"/>
      <c r="FPO21" s="126"/>
      <c r="FPP21" s="126"/>
      <c r="FPQ21" s="126"/>
      <c r="FPR21" s="126"/>
      <c r="FPS21" s="126"/>
      <c r="FPT21" s="126"/>
      <c r="FPU21" s="126"/>
      <c r="FPV21" s="126"/>
      <c r="FPW21" s="126"/>
      <c r="FPX21" s="126"/>
      <c r="FPY21" s="126"/>
      <c r="FPZ21" s="126"/>
      <c r="FQA21" s="126"/>
      <c r="FQB21" s="126"/>
      <c r="FQC21" s="126"/>
      <c r="FQD21" s="126"/>
      <c r="FQE21" s="126"/>
      <c r="FQF21" s="126"/>
      <c r="FQG21" s="126"/>
      <c r="FQH21" s="126"/>
      <c r="FQI21" s="126"/>
      <c r="FQJ21" s="126"/>
      <c r="FQK21" s="126"/>
      <c r="FQL21" s="126"/>
      <c r="FQM21" s="126"/>
      <c r="FQN21" s="126"/>
      <c r="FQO21" s="126"/>
      <c r="FQP21" s="126"/>
      <c r="FQQ21" s="126"/>
      <c r="FQR21" s="126"/>
      <c r="FQS21" s="126"/>
      <c r="FQT21" s="126"/>
      <c r="FQU21" s="126"/>
      <c r="FQV21" s="126"/>
      <c r="FQW21" s="126"/>
      <c r="FQX21" s="126"/>
      <c r="FQY21" s="126"/>
      <c r="FQZ21" s="126"/>
      <c r="FRA21" s="126"/>
      <c r="FRB21" s="126"/>
      <c r="FRC21" s="126"/>
      <c r="FRD21" s="126"/>
      <c r="FRE21" s="126"/>
      <c r="FRF21" s="126"/>
      <c r="FRG21" s="126"/>
      <c r="FRH21" s="126"/>
      <c r="FRI21" s="126"/>
      <c r="FRJ21" s="126"/>
      <c r="FRK21" s="126"/>
      <c r="FRL21" s="126"/>
      <c r="FRM21" s="126"/>
      <c r="FRN21" s="126"/>
      <c r="FRO21" s="126"/>
      <c r="FRP21" s="126"/>
      <c r="FRQ21" s="126"/>
      <c r="FRR21" s="126"/>
      <c r="FRS21" s="126"/>
      <c r="FRT21" s="126"/>
      <c r="FRU21" s="126"/>
      <c r="FRV21" s="126"/>
      <c r="FRW21" s="126"/>
      <c r="FRX21" s="126"/>
      <c r="FRY21" s="126"/>
      <c r="FRZ21" s="126"/>
      <c r="FSA21" s="126"/>
      <c r="FSB21" s="126"/>
      <c r="FSC21" s="126"/>
      <c r="FSD21" s="126"/>
      <c r="FSE21" s="126"/>
      <c r="FSF21" s="126"/>
      <c r="FSG21" s="126"/>
      <c r="FSH21" s="126"/>
      <c r="FSI21" s="126"/>
      <c r="FSJ21" s="126"/>
      <c r="FSK21" s="126"/>
      <c r="FSL21" s="126"/>
      <c r="FSM21" s="126"/>
      <c r="FSN21" s="126"/>
      <c r="FSO21" s="126"/>
      <c r="FSP21" s="126"/>
      <c r="FSQ21" s="126"/>
      <c r="FSR21" s="126"/>
      <c r="FSS21" s="126"/>
      <c r="FST21" s="126"/>
      <c r="FSU21" s="126"/>
      <c r="FSV21" s="126"/>
      <c r="FSW21" s="126"/>
      <c r="FSX21" s="126"/>
      <c r="FSY21" s="126"/>
      <c r="FSZ21" s="126"/>
      <c r="FTA21" s="126"/>
      <c r="FTB21" s="126"/>
      <c r="FTC21" s="126"/>
      <c r="FTD21" s="126"/>
      <c r="FTE21" s="126"/>
      <c r="FTF21" s="126"/>
      <c r="FTG21" s="126"/>
      <c r="FTH21" s="126"/>
      <c r="FTI21" s="126"/>
      <c r="FTJ21" s="126"/>
      <c r="FTK21" s="126"/>
      <c r="FTL21" s="126"/>
      <c r="FTM21" s="126"/>
      <c r="FTN21" s="126"/>
      <c r="FTO21" s="126"/>
      <c r="FTP21" s="126"/>
      <c r="FTQ21" s="126"/>
      <c r="FTR21" s="126"/>
      <c r="FTS21" s="126"/>
      <c r="FTT21" s="126"/>
      <c r="FTU21" s="126"/>
      <c r="FTV21" s="126"/>
      <c r="FTW21" s="126"/>
      <c r="FTX21" s="126"/>
      <c r="FTY21" s="126"/>
      <c r="FTZ21" s="126"/>
      <c r="FUA21" s="126"/>
      <c r="FUB21" s="126"/>
      <c r="FUC21" s="126"/>
      <c r="FUD21" s="126"/>
      <c r="FUE21" s="126"/>
      <c r="FUF21" s="126"/>
      <c r="FUG21" s="126"/>
      <c r="FUH21" s="126"/>
      <c r="FUI21" s="126"/>
      <c r="FUJ21" s="126"/>
      <c r="FUK21" s="126"/>
      <c r="FUL21" s="126"/>
      <c r="FUM21" s="126"/>
      <c r="FUN21" s="126"/>
      <c r="FUO21" s="126"/>
      <c r="FUP21" s="126"/>
      <c r="FUQ21" s="126"/>
      <c r="FUR21" s="126"/>
      <c r="FUS21" s="126"/>
      <c r="FUT21" s="126"/>
      <c r="FUU21" s="126"/>
      <c r="FUV21" s="126"/>
      <c r="FUW21" s="126"/>
      <c r="FUX21" s="126"/>
      <c r="FUY21" s="126"/>
      <c r="FUZ21" s="126"/>
      <c r="FVA21" s="126"/>
      <c r="FVB21" s="126"/>
      <c r="FVC21" s="126"/>
      <c r="FVD21" s="126"/>
      <c r="FVE21" s="126"/>
      <c r="FVF21" s="126"/>
      <c r="FVG21" s="126"/>
      <c r="FVH21" s="126"/>
      <c r="FVI21" s="126"/>
      <c r="FVJ21" s="126"/>
      <c r="FVK21" s="126"/>
      <c r="FVL21" s="126"/>
      <c r="FVM21" s="126"/>
      <c r="FVN21" s="126"/>
      <c r="FVO21" s="126"/>
      <c r="FVP21" s="126"/>
      <c r="FVQ21" s="126"/>
      <c r="FVR21" s="126"/>
      <c r="FVS21" s="126"/>
      <c r="FVT21" s="126"/>
      <c r="FVU21" s="126"/>
      <c r="FVV21" s="126"/>
      <c r="FVW21" s="126"/>
      <c r="FVX21" s="126"/>
      <c r="FVY21" s="126"/>
      <c r="FVZ21" s="126"/>
      <c r="FWA21" s="126"/>
      <c r="FWB21" s="126"/>
      <c r="FWC21" s="126"/>
      <c r="FWD21" s="126"/>
      <c r="FWE21" s="126"/>
      <c r="FWF21" s="126"/>
      <c r="FWG21" s="126"/>
      <c r="FWH21" s="126"/>
      <c r="FWI21" s="126"/>
      <c r="FWJ21" s="126"/>
      <c r="FWK21" s="126"/>
      <c r="FWL21" s="126"/>
      <c r="FWM21" s="126"/>
      <c r="FWN21" s="126"/>
      <c r="FWO21" s="126"/>
      <c r="FWP21" s="126"/>
      <c r="FWQ21" s="126"/>
      <c r="FWR21" s="126"/>
      <c r="FWS21" s="126"/>
      <c r="FWT21" s="126"/>
      <c r="FWU21" s="126"/>
      <c r="FWV21" s="126"/>
      <c r="FWW21" s="126"/>
      <c r="FWX21" s="126"/>
      <c r="FWY21" s="126"/>
      <c r="FWZ21" s="126"/>
      <c r="FXA21" s="126"/>
      <c r="FXB21" s="126"/>
      <c r="FXC21" s="126"/>
      <c r="FXD21" s="126"/>
      <c r="FXE21" s="126"/>
      <c r="FXF21" s="126"/>
      <c r="FXG21" s="126"/>
      <c r="FXH21" s="126"/>
      <c r="FXI21" s="126"/>
      <c r="FXJ21" s="126"/>
      <c r="FXK21" s="126"/>
      <c r="FXL21" s="126"/>
      <c r="FXM21" s="126"/>
      <c r="FXN21" s="126"/>
      <c r="FXO21" s="126"/>
      <c r="FXP21" s="126"/>
      <c r="FXQ21" s="126"/>
      <c r="FXR21" s="126"/>
      <c r="FXS21" s="126"/>
      <c r="FXT21" s="126"/>
      <c r="FXU21" s="126"/>
      <c r="FXV21" s="126"/>
      <c r="FXW21" s="126"/>
      <c r="FXX21" s="126"/>
      <c r="FXY21" s="126"/>
      <c r="FXZ21" s="126"/>
      <c r="FYA21" s="126"/>
      <c r="FYB21" s="126"/>
      <c r="FYC21" s="126"/>
      <c r="FYD21" s="126"/>
      <c r="FYE21" s="126"/>
      <c r="FYF21" s="126"/>
      <c r="FYG21" s="126"/>
      <c r="FYH21" s="126"/>
      <c r="FYI21" s="126"/>
      <c r="FYJ21" s="126"/>
      <c r="FYK21" s="126"/>
      <c r="FYL21" s="126"/>
      <c r="FYM21" s="126"/>
      <c r="FYN21" s="126"/>
      <c r="FYO21" s="126"/>
      <c r="FYP21" s="126"/>
      <c r="FYQ21" s="126"/>
      <c r="FYR21" s="126"/>
      <c r="FYS21" s="126"/>
      <c r="FYT21" s="126"/>
      <c r="FYU21" s="126"/>
      <c r="FYV21" s="126"/>
      <c r="FYW21" s="126"/>
      <c r="FYX21" s="126"/>
      <c r="FYY21" s="126"/>
      <c r="FYZ21" s="126"/>
      <c r="FZA21" s="126"/>
      <c r="FZB21" s="126"/>
      <c r="FZC21" s="126"/>
      <c r="FZD21" s="126"/>
      <c r="FZE21" s="126"/>
      <c r="FZF21" s="126"/>
      <c r="FZG21" s="126"/>
      <c r="FZH21" s="126"/>
      <c r="FZI21" s="126"/>
      <c r="FZJ21" s="126"/>
      <c r="FZK21" s="126"/>
      <c r="FZL21" s="126"/>
      <c r="FZM21" s="126"/>
      <c r="FZN21" s="126"/>
      <c r="FZO21" s="126"/>
      <c r="FZP21" s="126"/>
      <c r="FZQ21" s="126"/>
      <c r="FZR21" s="126"/>
      <c r="FZS21" s="126"/>
      <c r="FZT21" s="126"/>
      <c r="FZU21" s="126"/>
      <c r="FZV21" s="126"/>
      <c r="FZW21" s="126"/>
      <c r="FZX21" s="126"/>
      <c r="FZY21" s="126"/>
      <c r="FZZ21" s="126"/>
      <c r="GAA21" s="126"/>
      <c r="GAB21" s="126"/>
      <c r="GAC21" s="126"/>
      <c r="GAD21" s="126"/>
      <c r="GAE21" s="126"/>
      <c r="GAF21" s="126"/>
      <c r="GAG21" s="126"/>
      <c r="GAH21" s="126"/>
      <c r="GAI21" s="126"/>
      <c r="GAJ21" s="126"/>
      <c r="GAK21" s="126"/>
      <c r="GAL21" s="126"/>
      <c r="GAM21" s="126"/>
      <c r="GAN21" s="126"/>
      <c r="GAO21" s="126"/>
      <c r="GAP21" s="126"/>
      <c r="GAQ21" s="126"/>
      <c r="GAR21" s="126"/>
      <c r="GAS21" s="126"/>
      <c r="GAT21" s="126"/>
      <c r="GAU21" s="126"/>
      <c r="GAV21" s="126"/>
      <c r="GAW21" s="126"/>
      <c r="GAX21" s="126"/>
      <c r="GAY21" s="126"/>
      <c r="GAZ21" s="126"/>
      <c r="GBA21" s="126"/>
      <c r="GBB21" s="126"/>
      <c r="GBC21" s="126"/>
      <c r="GBD21" s="126"/>
      <c r="GBE21" s="126"/>
      <c r="GBF21" s="126"/>
      <c r="GBG21" s="126"/>
      <c r="GBH21" s="126"/>
      <c r="GBI21" s="126"/>
      <c r="GBJ21" s="126"/>
      <c r="GBK21" s="126"/>
      <c r="GBL21" s="126"/>
      <c r="GBM21" s="126"/>
      <c r="GBN21" s="126"/>
      <c r="GBO21" s="126"/>
      <c r="GBP21" s="126"/>
      <c r="GBQ21" s="126"/>
      <c r="GBR21" s="126"/>
      <c r="GBS21" s="126"/>
      <c r="GBT21" s="126"/>
      <c r="GBU21" s="126"/>
      <c r="GBV21" s="126"/>
      <c r="GBW21" s="126"/>
      <c r="GBX21" s="126"/>
      <c r="GBY21" s="126"/>
      <c r="GBZ21" s="126"/>
      <c r="GCA21" s="126"/>
      <c r="GCB21" s="126"/>
      <c r="GCC21" s="126"/>
      <c r="GCD21" s="126"/>
      <c r="GCE21" s="126"/>
      <c r="GCF21" s="126"/>
      <c r="GCG21" s="126"/>
      <c r="GCH21" s="126"/>
      <c r="GCI21" s="126"/>
      <c r="GCJ21" s="126"/>
      <c r="GCK21" s="126"/>
      <c r="GCL21" s="126"/>
      <c r="GCM21" s="126"/>
      <c r="GCN21" s="126"/>
      <c r="GCO21" s="126"/>
      <c r="GCP21" s="126"/>
      <c r="GCQ21" s="126"/>
      <c r="GCR21" s="126"/>
      <c r="GCS21" s="126"/>
      <c r="GCT21" s="126"/>
      <c r="GCU21" s="126"/>
      <c r="GCV21" s="126"/>
      <c r="GCW21" s="126"/>
      <c r="GCX21" s="126"/>
      <c r="GCY21" s="126"/>
      <c r="GCZ21" s="126"/>
      <c r="GDA21" s="126"/>
      <c r="GDB21" s="126"/>
      <c r="GDC21" s="126"/>
      <c r="GDD21" s="126"/>
      <c r="GDE21" s="126"/>
      <c r="GDF21" s="126"/>
      <c r="GDG21" s="126"/>
      <c r="GDH21" s="126"/>
      <c r="GDI21" s="126"/>
      <c r="GDJ21" s="126"/>
      <c r="GDK21" s="126"/>
      <c r="GDL21" s="126"/>
      <c r="GDM21" s="126"/>
      <c r="GDN21" s="126"/>
      <c r="GDO21" s="126"/>
      <c r="GDP21" s="126"/>
      <c r="GDQ21" s="126"/>
      <c r="GDR21" s="126"/>
      <c r="GDS21" s="126"/>
      <c r="GDT21" s="126"/>
      <c r="GDU21" s="126"/>
      <c r="GDV21" s="126"/>
      <c r="GDW21" s="126"/>
      <c r="GDX21" s="126"/>
      <c r="GDY21" s="126"/>
      <c r="GDZ21" s="126"/>
      <c r="GEA21" s="126"/>
      <c r="GEB21" s="126"/>
      <c r="GEC21" s="126"/>
      <c r="GED21" s="126"/>
      <c r="GEE21" s="126"/>
      <c r="GEF21" s="126"/>
      <c r="GEG21" s="126"/>
      <c r="GEH21" s="126"/>
      <c r="GEI21" s="126"/>
      <c r="GEJ21" s="126"/>
      <c r="GEK21" s="126"/>
      <c r="GEL21" s="126"/>
      <c r="GEM21" s="126"/>
      <c r="GEN21" s="126"/>
      <c r="GEO21" s="126"/>
      <c r="GEP21" s="126"/>
      <c r="GEQ21" s="126"/>
      <c r="GER21" s="126"/>
      <c r="GES21" s="126"/>
      <c r="GET21" s="126"/>
      <c r="GEU21" s="126"/>
      <c r="GEV21" s="126"/>
      <c r="GEW21" s="126"/>
      <c r="GEX21" s="126"/>
      <c r="GEY21" s="126"/>
      <c r="GEZ21" s="126"/>
      <c r="GFA21" s="126"/>
      <c r="GFB21" s="126"/>
      <c r="GFC21" s="126"/>
      <c r="GFD21" s="126"/>
      <c r="GFE21" s="126"/>
      <c r="GFF21" s="126"/>
      <c r="GFG21" s="126"/>
      <c r="GFH21" s="126"/>
      <c r="GFI21" s="126"/>
      <c r="GFJ21" s="126"/>
      <c r="GFK21" s="126"/>
      <c r="GFL21" s="126"/>
      <c r="GFM21" s="126"/>
      <c r="GFN21" s="126"/>
      <c r="GFO21" s="126"/>
      <c r="GFP21" s="126"/>
      <c r="GFQ21" s="126"/>
      <c r="GFR21" s="126"/>
      <c r="GFS21" s="126"/>
      <c r="GFT21" s="126"/>
      <c r="GFU21" s="126"/>
      <c r="GFV21" s="126"/>
      <c r="GFW21" s="126"/>
      <c r="GFX21" s="126"/>
      <c r="GFY21" s="126"/>
      <c r="GFZ21" s="126"/>
      <c r="GGA21" s="126"/>
      <c r="GGB21" s="126"/>
      <c r="GGC21" s="126"/>
      <c r="GGD21" s="126"/>
      <c r="GGE21" s="126"/>
      <c r="GGF21" s="126"/>
      <c r="GGG21" s="126"/>
      <c r="GGH21" s="126"/>
      <c r="GGI21" s="126"/>
      <c r="GGJ21" s="126"/>
      <c r="GGK21" s="126"/>
      <c r="GGL21" s="126"/>
      <c r="GGM21" s="126"/>
      <c r="GGN21" s="126"/>
      <c r="GGO21" s="126"/>
      <c r="GGP21" s="126"/>
      <c r="GGQ21" s="126"/>
      <c r="GGR21" s="126"/>
      <c r="GGS21" s="126"/>
      <c r="GGT21" s="126"/>
      <c r="GGU21" s="126"/>
      <c r="GGV21" s="126"/>
      <c r="GGW21" s="126"/>
      <c r="GGX21" s="126"/>
      <c r="GGY21" s="126"/>
      <c r="GGZ21" s="126"/>
      <c r="GHA21" s="126"/>
      <c r="GHB21" s="126"/>
      <c r="GHC21" s="126"/>
      <c r="GHD21" s="126"/>
      <c r="GHE21" s="126"/>
      <c r="GHF21" s="126"/>
      <c r="GHG21" s="126"/>
      <c r="GHH21" s="126"/>
      <c r="GHI21" s="126"/>
      <c r="GHJ21" s="126"/>
      <c r="GHK21" s="126"/>
      <c r="GHL21" s="126"/>
      <c r="GHM21" s="126"/>
      <c r="GHN21" s="126"/>
      <c r="GHO21" s="126"/>
      <c r="GHP21" s="126"/>
      <c r="GHQ21" s="126"/>
      <c r="GHR21" s="126"/>
      <c r="GHS21" s="126"/>
      <c r="GHT21" s="126"/>
      <c r="GHU21" s="126"/>
      <c r="GHV21" s="126"/>
      <c r="GHW21" s="126"/>
      <c r="GHX21" s="126"/>
      <c r="GHY21" s="126"/>
      <c r="GHZ21" s="126"/>
      <c r="GIA21" s="126"/>
      <c r="GIB21" s="126"/>
      <c r="GIC21" s="126"/>
      <c r="GID21" s="126"/>
      <c r="GIE21" s="126"/>
      <c r="GIF21" s="126"/>
      <c r="GIG21" s="126"/>
      <c r="GIH21" s="126"/>
      <c r="GII21" s="126"/>
      <c r="GIJ21" s="126"/>
      <c r="GIK21" s="126"/>
      <c r="GIL21" s="126"/>
      <c r="GIM21" s="126"/>
      <c r="GIN21" s="126"/>
      <c r="GIO21" s="126"/>
      <c r="GIP21" s="126"/>
      <c r="GIQ21" s="126"/>
      <c r="GIR21" s="126"/>
      <c r="GIS21" s="126"/>
      <c r="GIT21" s="126"/>
      <c r="GIU21" s="126"/>
      <c r="GIV21" s="126"/>
      <c r="GIW21" s="126"/>
      <c r="GIX21" s="126"/>
      <c r="GIY21" s="126"/>
      <c r="GIZ21" s="126"/>
      <c r="GJA21" s="126"/>
      <c r="GJB21" s="126"/>
      <c r="GJC21" s="126"/>
      <c r="GJD21" s="126"/>
      <c r="GJE21" s="126"/>
      <c r="GJF21" s="126"/>
      <c r="GJG21" s="126"/>
      <c r="GJH21" s="126"/>
      <c r="GJI21" s="126"/>
      <c r="GJJ21" s="126"/>
      <c r="GJK21" s="126"/>
      <c r="GJL21" s="126"/>
      <c r="GJM21" s="126"/>
      <c r="GJN21" s="126"/>
      <c r="GJO21" s="126"/>
      <c r="GJP21" s="126"/>
      <c r="GJQ21" s="126"/>
      <c r="GJR21" s="126"/>
      <c r="GJS21" s="126"/>
      <c r="GJT21" s="126"/>
      <c r="GJU21" s="126"/>
      <c r="GJV21" s="126"/>
      <c r="GJW21" s="126"/>
      <c r="GJX21" s="126"/>
      <c r="GJY21" s="126"/>
      <c r="GJZ21" s="126"/>
      <c r="GKA21" s="126"/>
      <c r="GKB21" s="126"/>
      <c r="GKC21" s="126"/>
      <c r="GKD21" s="126"/>
      <c r="GKE21" s="126"/>
      <c r="GKF21" s="126"/>
      <c r="GKG21" s="126"/>
      <c r="GKH21" s="126"/>
      <c r="GKI21" s="126"/>
      <c r="GKJ21" s="126"/>
      <c r="GKK21" s="126"/>
      <c r="GKL21" s="126"/>
      <c r="GKM21" s="126"/>
      <c r="GKN21" s="126"/>
      <c r="GKO21" s="126"/>
      <c r="GKP21" s="126"/>
      <c r="GKQ21" s="126"/>
      <c r="GKR21" s="126"/>
      <c r="GKS21" s="126"/>
      <c r="GKT21" s="126"/>
      <c r="GKU21" s="126"/>
      <c r="GKV21" s="126"/>
      <c r="GKW21" s="126"/>
      <c r="GKX21" s="126"/>
      <c r="GKY21" s="126"/>
      <c r="GKZ21" s="126"/>
      <c r="GLA21" s="126"/>
      <c r="GLB21" s="126"/>
      <c r="GLC21" s="126"/>
      <c r="GLD21" s="126"/>
      <c r="GLE21" s="126"/>
      <c r="GLF21" s="126"/>
      <c r="GLG21" s="126"/>
      <c r="GLH21" s="126"/>
      <c r="GLI21" s="126"/>
      <c r="GLJ21" s="126"/>
      <c r="GLK21" s="126"/>
      <c r="GLL21" s="126"/>
      <c r="GLM21" s="126"/>
      <c r="GLN21" s="126"/>
      <c r="GLO21" s="126"/>
      <c r="GLP21" s="126"/>
      <c r="GLQ21" s="126"/>
      <c r="GLR21" s="126"/>
      <c r="GLS21" s="126"/>
      <c r="GLT21" s="126"/>
      <c r="GLU21" s="126"/>
      <c r="GLV21" s="126"/>
      <c r="GLW21" s="126"/>
      <c r="GLX21" s="126"/>
      <c r="GLY21" s="126"/>
      <c r="GLZ21" s="126"/>
      <c r="GMA21" s="126"/>
      <c r="GMB21" s="126"/>
      <c r="GMC21" s="126"/>
      <c r="GMD21" s="126"/>
      <c r="GME21" s="126"/>
      <c r="GMF21" s="126"/>
      <c r="GMG21" s="126"/>
      <c r="GMH21" s="126"/>
      <c r="GMI21" s="126"/>
      <c r="GMJ21" s="126"/>
      <c r="GMK21" s="126"/>
      <c r="GML21" s="126"/>
      <c r="GMM21" s="126"/>
      <c r="GMN21" s="126"/>
      <c r="GMO21" s="126"/>
      <c r="GMP21" s="126"/>
      <c r="GMQ21" s="126"/>
      <c r="GMR21" s="126"/>
      <c r="GMS21" s="126"/>
      <c r="GMT21" s="126"/>
      <c r="GMU21" s="126"/>
      <c r="GMV21" s="126"/>
      <c r="GMW21" s="126"/>
      <c r="GMX21" s="126"/>
      <c r="GMY21" s="126"/>
      <c r="GMZ21" s="126"/>
      <c r="GNA21" s="126"/>
      <c r="GNB21" s="126"/>
      <c r="GNC21" s="126"/>
      <c r="GND21" s="126"/>
      <c r="GNE21" s="126"/>
      <c r="GNF21" s="126"/>
      <c r="GNG21" s="126"/>
      <c r="GNH21" s="126"/>
      <c r="GNI21" s="126"/>
      <c r="GNJ21" s="126"/>
      <c r="GNK21" s="126"/>
      <c r="GNL21" s="126"/>
      <c r="GNM21" s="126"/>
      <c r="GNN21" s="126"/>
      <c r="GNO21" s="126"/>
      <c r="GNP21" s="126"/>
      <c r="GNQ21" s="126"/>
      <c r="GNR21" s="126"/>
      <c r="GNS21" s="126"/>
      <c r="GNT21" s="126"/>
      <c r="GNU21" s="126"/>
      <c r="GNV21" s="126"/>
      <c r="GNW21" s="126"/>
      <c r="GNX21" s="126"/>
      <c r="GNY21" s="126"/>
      <c r="GNZ21" s="126"/>
      <c r="GOA21" s="126"/>
      <c r="GOB21" s="126"/>
      <c r="GOC21" s="126"/>
      <c r="GOD21" s="126"/>
      <c r="GOE21" s="126"/>
      <c r="GOF21" s="126"/>
      <c r="GOG21" s="126"/>
      <c r="GOH21" s="126"/>
      <c r="GOI21" s="126"/>
      <c r="GOJ21" s="126"/>
      <c r="GOK21" s="126"/>
      <c r="GOL21" s="126"/>
      <c r="GOM21" s="126"/>
      <c r="GON21" s="126"/>
      <c r="GOO21" s="126"/>
      <c r="GOP21" s="126"/>
      <c r="GOQ21" s="126"/>
      <c r="GOR21" s="126"/>
      <c r="GOS21" s="126"/>
      <c r="GOT21" s="126"/>
      <c r="GOU21" s="126"/>
      <c r="GOV21" s="126"/>
      <c r="GOW21" s="126"/>
      <c r="GOX21" s="126"/>
      <c r="GOY21" s="126"/>
      <c r="GOZ21" s="126"/>
      <c r="GPA21" s="126"/>
      <c r="GPB21" s="126"/>
      <c r="GPC21" s="126"/>
      <c r="GPD21" s="126"/>
      <c r="GPE21" s="126"/>
      <c r="GPF21" s="126"/>
      <c r="GPG21" s="126"/>
      <c r="GPH21" s="126"/>
      <c r="GPI21" s="126"/>
      <c r="GPJ21" s="126"/>
      <c r="GPK21" s="126"/>
      <c r="GPL21" s="126"/>
      <c r="GPM21" s="126"/>
      <c r="GPN21" s="126"/>
      <c r="GPO21" s="126"/>
      <c r="GPP21" s="126"/>
      <c r="GPQ21" s="126"/>
      <c r="GPR21" s="126"/>
      <c r="GPS21" s="126"/>
      <c r="GPT21" s="126"/>
      <c r="GPU21" s="126"/>
      <c r="GPV21" s="126"/>
      <c r="GPW21" s="126"/>
      <c r="GPX21" s="126"/>
      <c r="GPY21" s="126"/>
      <c r="GPZ21" s="126"/>
      <c r="GQA21" s="126"/>
      <c r="GQB21" s="126"/>
      <c r="GQC21" s="126"/>
      <c r="GQD21" s="126"/>
      <c r="GQE21" s="126"/>
      <c r="GQF21" s="126"/>
      <c r="GQG21" s="126"/>
      <c r="GQH21" s="126"/>
      <c r="GQI21" s="126"/>
      <c r="GQJ21" s="126"/>
      <c r="GQK21" s="126"/>
      <c r="GQL21" s="126"/>
      <c r="GQM21" s="126"/>
      <c r="GQN21" s="126"/>
      <c r="GQO21" s="126"/>
      <c r="GQP21" s="126"/>
      <c r="GQQ21" s="126"/>
      <c r="GQR21" s="126"/>
      <c r="GQS21" s="126"/>
      <c r="GQT21" s="126"/>
      <c r="GQU21" s="126"/>
      <c r="GQV21" s="126"/>
      <c r="GQW21" s="126"/>
      <c r="GQX21" s="126"/>
      <c r="GQY21" s="126"/>
      <c r="GQZ21" s="126"/>
      <c r="GRA21" s="126"/>
      <c r="GRB21" s="126"/>
      <c r="GRC21" s="126"/>
      <c r="GRD21" s="126"/>
      <c r="GRE21" s="126"/>
      <c r="GRF21" s="126"/>
      <c r="GRG21" s="126"/>
      <c r="GRH21" s="126"/>
      <c r="GRI21" s="126"/>
      <c r="GRJ21" s="126"/>
      <c r="GRK21" s="126"/>
      <c r="GRL21" s="126"/>
      <c r="GRM21" s="126"/>
      <c r="GRN21" s="126"/>
      <c r="GRO21" s="126"/>
      <c r="GRP21" s="126"/>
      <c r="GRQ21" s="126"/>
      <c r="GRR21" s="126"/>
      <c r="GRS21" s="126"/>
      <c r="GRT21" s="126"/>
      <c r="GRU21" s="126"/>
      <c r="GRV21" s="126"/>
      <c r="GRW21" s="126"/>
      <c r="GRX21" s="126"/>
      <c r="GRY21" s="126"/>
      <c r="GRZ21" s="126"/>
      <c r="GSA21" s="126"/>
      <c r="GSB21" s="126"/>
      <c r="GSC21" s="126"/>
      <c r="GSD21" s="126"/>
      <c r="GSE21" s="126"/>
      <c r="GSF21" s="126"/>
      <c r="GSG21" s="126"/>
      <c r="GSH21" s="126"/>
      <c r="GSI21" s="126"/>
      <c r="GSJ21" s="126"/>
      <c r="GSK21" s="126"/>
      <c r="GSL21" s="126"/>
      <c r="GSM21" s="126"/>
      <c r="GSN21" s="126"/>
      <c r="GSO21" s="126"/>
      <c r="GSP21" s="126"/>
      <c r="GSQ21" s="126"/>
      <c r="GSR21" s="126"/>
      <c r="GSS21" s="126"/>
      <c r="GST21" s="126"/>
      <c r="GSU21" s="126"/>
      <c r="GSV21" s="126"/>
      <c r="GSW21" s="126"/>
      <c r="GSX21" s="126"/>
      <c r="GSY21" s="126"/>
      <c r="GSZ21" s="126"/>
      <c r="GTA21" s="126"/>
      <c r="GTB21" s="126"/>
      <c r="GTC21" s="126"/>
      <c r="GTD21" s="126"/>
      <c r="GTE21" s="126"/>
      <c r="GTF21" s="126"/>
      <c r="GTG21" s="126"/>
      <c r="GTH21" s="126"/>
      <c r="GTI21" s="126"/>
      <c r="GTJ21" s="126"/>
      <c r="GTK21" s="126"/>
      <c r="GTL21" s="126"/>
      <c r="GTM21" s="126"/>
      <c r="GTN21" s="126"/>
      <c r="GTO21" s="126"/>
      <c r="GTP21" s="126"/>
      <c r="GTQ21" s="126"/>
      <c r="GTR21" s="126"/>
      <c r="GTS21" s="126"/>
      <c r="GTT21" s="126"/>
      <c r="GTU21" s="126"/>
      <c r="GTV21" s="126"/>
      <c r="GTW21" s="126"/>
      <c r="GTX21" s="126"/>
      <c r="GTY21" s="126"/>
      <c r="GTZ21" s="126"/>
      <c r="GUA21" s="126"/>
      <c r="GUB21" s="126"/>
      <c r="GUC21" s="126"/>
      <c r="GUD21" s="126"/>
      <c r="GUE21" s="126"/>
      <c r="GUF21" s="126"/>
      <c r="GUG21" s="126"/>
      <c r="GUH21" s="126"/>
      <c r="GUI21" s="126"/>
      <c r="GUJ21" s="126"/>
      <c r="GUK21" s="126"/>
      <c r="GUL21" s="126"/>
      <c r="GUM21" s="126"/>
      <c r="GUN21" s="126"/>
      <c r="GUO21" s="126"/>
      <c r="GUP21" s="126"/>
      <c r="GUQ21" s="126"/>
      <c r="GUR21" s="126"/>
      <c r="GUS21" s="126"/>
      <c r="GUT21" s="126"/>
      <c r="GUU21" s="126"/>
      <c r="GUV21" s="126"/>
      <c r="GUW21" s="126"/>
      <c r="GUX21" s="126"/>
      <c r="GUY21" s="126"/>
      <c r="GUZ21" s="126"/>
      <c r="GVA21" s="126"/>
      <c r="GVB21" s="126"/>
      <c r="GVC21" s="126"/>
      <c r="GVD21" s="126"/>
      <c r="GVE21" s="126"/>
      <c r="GVF21" s="126"/>
      <c r="GVG21" s="126"/>
      <c r="GVH21" s="126"/>
      <c r="GVI21" s="126"/>
      <c r="GVJ21" s="126"/>
      <c r="GVK21" s="126"/>
      <c r="GVL21" s="126"/>
      <c r="GVM21" s="126"/>
      <c r="GVN21" s="126"/>
      <c r="GVO21" s="126"/>
      <c r="GVP21" s="126"/>
      <c r="GVQ21" s="126"/>
      <c r="GVR21" s="126"/>
      <c r="GVS21" s="126"/>
      <c r="GVT21" s="126"/>
      <c r="GVU21" s="126"/>
      <c r="GVV21" s="126"/>
      <c r="GVW21" s="126"/>
      <c r="GVX21" s="126"/>
      <c r="GVY21" s="126"/>
      <c r="GVZ21" s="126"/>
      <c r="GWA21" s="126"/>
      <c r="GWB21" s="126"/>
      <c r="GWC21" s="126"/>
      <c r="GWD21" s="126"/>
      <c r="GWE21" s="126"/>
      <c r="GWF21" s="126"/>
      <c r="GWG21" s="126"/>
      <c r="GWH21" s="126"/>
      <c r="GWI21" s="126"/>
      <c r="GWJ21" s="126"/>
      <c r="GWK21" s="126"/>
      <c r="GWL21" s="126"/>
      <c r="GWM21" s="126"/>
      <c r="GWN21" s="126"/>
      <c r="GWO21" s="126"/>
      <c r="GWP21" s="126"/>
      <c r="GWQ21" s="126"/>
      <c r="GWR21" s="126"/>
      <c r="GWS21" s="126"/>
      <c r="GWT21" s="126"/>
      <c r="GWU21" s="126"/>
      <c r="GWV21" s="126"/>
      <c r="GWW21" s="126"/>
      <c r="GWX21" s="126"/>
      <c r="GWY21" s="126"/>
      <c r="GWZ21" s="126"/>
      <c r="GXA21" s="126"/>
      <c r="GXB21" s="126"/>
      <c r="GXC21" s="126"/>
      <c r="GXD21" s="126"/>
      <c r="GXE21" s="126"/>
      <c r="GXF21" s="126"/>
      <c r="GXG21" s="126"/>
      <c r="GXH21" s="126"/>
      <c r="GXI21" s="126"/>
      <c r="GXJ21" s="126"/>
      <c r="GXK21" s="126"/>
      <c r="GXL21" s="126"/>
      <c r="GXM21" s="126"/>
      <c r="GXN21" s="126"/>
      <c r="GXO21" s="126"/>
      <c r="GXP21" s="126"/>
      <c r="GXQ21" s="126"/>
      <c r="GXR21" s="126"/>
      <c r="GXS21" s="126"/>
      <c r="GXT21" s="126"/>
      <c r="GXU21" s="126"/>
      <c r="GXV21" s="126"/>
      <c r="GXW21" s="126"/>
      <c r="GXX21" s="126"/>
      <c r="GXY21" s="126"/>
      <c r="GXZ21" s="126"/>
      <c r="GYA21" s="126"/>
      <c r="GYB21" s="126"/>
      <c r="GYC21" s="126"/>
      <c r="GYD21" s="126"/>
      <c r="GYE21" s="126"/>
      <c r="GYF21" s="126"/>
      <c r="GYG21" s="126"/>
      <c r="GYH21" s="126"/>
      <c r="GYI21" s="126"/>
      <c r="GYJ21" s="126"/>
      <c r="GYK21" s="126"/>
      <c r="GYL21" s="126"/>
      <c r="GYM21" s="126"/>
      <c r="GYN21" s="126"/>
      <c r="GYO21" s="126"/>
      <c r="GYP21" s="126"/>
      <c r="GYQ21" s="126"/>
      <c r="GYR21" s="126"/>
      <c r="GYS21" s="126"/>
      <c r="GYT21" s="126"/>
      <c r="GYU21" s="126"/>
      <c r="GYV21" s="126"/>
      <c r="GYW21" s="126"/>
      <c r="GYX21" s="126"/>
      <c r="GYY21" s="126"/>
      <c r="GYZ21" s="126"/>
      <c r="GZA21" s="126"/>
      <c r="GZB21" s="126"/>
      <c r="GZC21" s="126"/>
      <c r="GZD21" s="126"/>
      <c r="GZE21" s="126"/>
      <c r="GZF21" s="126"/>
      <c r="GZG21" s="126"/>
      <c r="GZH21" s="126"/>
      <c r="GZI21" s="126"/>
      <c r="GZJ21" s="126"/>
      <c r="GZK21" s="126"/>
      <c r="GZL21" s="126"/>
      <c r="GZM21" s="126"/>
      <c r="GZN21" s="126"/>
      <c r="GZO21" s="126"/>
      <c r="GZP21" s="126"/>
      <c r="GZQ21" s="126"/>
      <c r="GZR21" s="126"/>
      <c r="GZS21" s="126"/>
      <c r="GZT21" s="126"/>
      <c r="GZU21" s="126"/>
      <c r="GZV21" s="126"/>
      <c r="GZW21" s="126"/>
      <c r="GZX21" s="126"/>
      <c r="GZY21" s="126"/>
      <c r="GZZ21" s="126"/>
      <c r="HAA21" s="126"/>
      <c r="HAB21" s="126"/>
      <c r="HAC21" s="126"/>
      <c r="HAD21" s="126"/>
      <c r="HAE21" s="126"/>
      <c r="HAF21" s="126"/>
      <c r="HAG21" s="126"/>
      <c r="HAH21" s="126"/>
      <c r="HAI21" s="126"/>
      <c r="HAJ21" s="126"/>
      <c r="HAK21" s="126"/>
      <c r="HAL21" s="126"/>
      <c r="HAM21" s="126"/>
      <c r="HAN21" s="126"/>
      <c r="HAO21" s="126"/>
      <c r="HAP21" s="126"/>
      <c r="HAQ21" s="126"/>
      <c r="HAR21" s="126"/>
      <c r="HAS21" s="126"/>
      <c r="HAT21" s="126"/>
      <c r="HAU21" s="126"/>
      <c r="HAV21" s="126"/>
      <c r="HAW21" s="126"/>
      <c r="HAX21" s="126"/>
      <c r="HAY21" s="126"/>
      <c r="HAZ21" s="126"/>
      <c r="HBA21" s="126"/>
      <c r="HBB21" s="126"/>
      <c r="HBC21" s="126"/>
      <c r="HBD21" s="126"/>
      <c r="HBE21" s="126"/>
      <c r="HBF21" s="126"/>
      <c r="HBG21" s="126"/>
      <c r="HBH21" s="126"/>
      <c r="HBI21" s="126"/>
      <c r="HBJ21" s="126"/>
      <c r="HBK21" s="126"/>
      <c r="HBL21" s="126"/>
      <c r="HBM21" s="126"/>
      <c r="HBN21" s="126"/>
      <c r="HBO21" s="126"/>
      <c r="HBP21" s="126"/>
      <c r="HBQ21" s="126"/>
      <c r="HBR21" s="126"/>
      <c r="HBS21" s="126"/>
      <c r="HBT21" s="126"/>
      <c r="HBU21" s="126"/>
      <c r="HBV21" s="126"/>
      <c r="HBW21" s="126"/>
      <c r="HBX21" s="126"/>
      <c r="HBY21" s="126"/>
      <c r="HBZ21" s="126"/>
      <c r="HCA21" s="126"/>
      <c r="HCB21" s="126"/>
      <c r="HCC21" s="126"/>
      <c r="HCD21" s="126"/>
      <c r="HCE21" s="126"/>
      <c r="HCF21" s="126"/>
      <c r="HCG21" s="126"/>
      <c r="HCH21" s="126"/>
      <c r="HCI21" s="126"/>
      <c r="HCJ21" s="126"/>
      <c r="HCK21" s="126"/>
      <c r="HCL21" s="126"/>
      <c r="HCM21" s="126"/>
      <c r="HCN21" s="126"/>
      <c r="HCO21" s="126"/>
      <c r="HCP21" s="126"/>
      <c r="HCQ21" s="126"/>
      <c r="HCR21" s="126"/>
      <c r="HCS21" s="126"/>
      <c r="HCT21" s="126"/>
      <c r="HCU21" s="126"/>
      <c r="HCV21" s="126"/>
      <c r="HCW21" s="126"/>
      <c r="HCX21" s="126"/>
      <c r="HCY21" s="126"/>
      <c r="HCZ21" s="126"/>
      <c r="HDA21" s="126"/>
      <c r="HDB21" s="126"/>
      <c r="HDC21" s="126"/>
      <c r="HDD21" s="126"/>
      <c r="HDE21" s="126"/>
      <c r="HDF21" s="126"/>
      <c r="HDG21" s="126"/>
      <c r="HDH21" s="126"/>
      <c r="HDI21" s="126"/>
      <c r="HDJ21" s="126"/>
      <c r="HDK21" s="126"/>
      <c r="HDL21" s="126"/>
      <c r="HDM21" s="126"/>
      <c r="HDN21" s="126"/>
      <c r="HDO21" s="126"/>
      <c r="HDP21" s="126"/>
      <c r="HDQ21" s="126"/>
      <c r="HDR21" s="126"/>
      <c r="HDS21" s="126"/>
      <c r="HDT21" s="126"/>
      <c r="HDU21" s="126"/>
      <c r="HDV21" s="126"/>
      <c r="HDW21" s="126"/>
      <c r="HDX21" s="126"/>
      <c r="HDY21" s="126"/>
      <c r="HDZ21" s="126"/>
      <c r="HEA21" s="126"/>
      <c r="HEB21" s="126"/>
      <c r="HEC21" s="126"/>
      <c r="HED21" s="126"/>
      <c r="HEE21" s="126"/>
      <c r="HEF21" s="126"/>
      <c r="HEG21" s="126"/>
      <c r="HEH21" s="126"/>
      <c r="HEI21" s="126"/>
      <c r="HEJ21" s="126"/>
      <c r="HEK21" s="126"/>
      <c r="HEL21" s="126"/>
      <c r="HEM21" s="126"/>
      <c r="HEN21" s="126"/>
      <c r="HEO21" s="126"/>
      <c r="HEP21" s="126"/>
      <c r="HEQ21" s="126"/>
      <c r="HER21" s="126"/>
      <c r="HES21" s="126"/>
      <c r="HET21" s="126"/>
      <c r="HEU21" s="126"/>
      <c r="HEV21" s="126"/>
      <c r="HEW21" s="126"/>
      <c r="HEX21" s="126"/>
      <c r="HEY21" s="126"/>
      <c r="HEZ21" s="126"/>
      <c r="HFA21" s="126"/>
      <c r="HFB21" s="126"/>
      <c r="HFC21" s="126"/>
      <c r="HFD21" s="126"/>
      <c r="HFE21" s="126"/>
      <c r="HFF21" s="126"/>
      <c r="HFG21" s="126"/>
      <c r="HFH21" s="126"/>
      <c r="HFI21" s="126"/>
      <c r="HFJ21" s="126"/>
      <c r="HFK21" s="126"/>
      <c r="HFL21" s="126"/>
      <c r="HFM21" s="126"/>
      <c r="HFN21" s="126"/>
      <c r="HFO21" s="126"/>
      <c r="HFP21" s="126"/>
      <c r="HFQ21" s="126"/>
      <c r="HFR21" s="126"/>
      <c r="HFS21" s="126"/>
      <c r="HFT21" s="126"/>
      <c r="HFU21" s="126"/>
      <c r="HFV21" s="126"/>
      <c r="HFW21" s="126"/>
      <c r="HFX21" s="126"/>
      <c r="HFY21" s="126"/>
      <c r="HFZ21" s="126"/>
      <c r="HGA21" s="126"/>
      <c r="HGB21" s="126"/>
      <c r="HGC21" s="126"/>
      <c r="HGD21" s="126"/>
      <c r="HGE21" s="126"/>
      <c r="HGF21" s="126"/>
      <c r="HGG21" s="126"/>
      <c r="HGH21" s="126"/>
      <c r="HGI21" s="126"/>
      <c r="HGJ21" s="126"/>
      <c r="HGK21" s="126"/>
      <c r="HGL21" s="126"/>
      <c r="HGM21" s="126"/>
      <c r="HGN21" s="126"/>
      <c r="HGO21" s="126"/>
      <c r="HGP21" s="126"/>
      <c r="HGQ21" s="126"/>
      <c r="HGR21" s="126"/>
      <c r="HGS21" s="126"/>
      <c r="HGT21" s="126"/>
      <c r="HGU21" s="126"/>
      <c r="HGV21" s="126"/>
      <c r="HGW21" s="126"/>
      <c r="HGX21" s="126"/>
      <c r="HGY21" s="126"/>
      <c r="HGZ21" s="126"/>
      <c r="HHA21" s="126"/>
      <c r="HHB21" s="126"/>
      <c r="HHC21" s="126"/>
      <c r="HHD21" s="126"/>
      <c r="HHE21" s="126"/>
      <c r="HHF21" s="126"/>
      <c r="HHG21" s="126"/>
      <c r="HHH21" s="126"/>
      <c r="HHI21" s="126"/>
      <c r="HHJ21" s="126"/>
      <c r="HHK21" s="126"/>
      <c r="HHL21" s="126"/>
      <c r="HHM21" s="126"/>
      <c r="HHN21" s="126"/>
      <c r="HHO21" s="126"/>
      <c r="HHP21" s="126"/>
      <c r="HHQ21" s="126"/>
      <c r="HHR21" s="126"/>
      <c r="HHS21" s="126"/>
      <c r="HHT21" s="126"/>
      <c r="HHU21" s="126"/>
      <c r="HHV21" s="126"/>
      <c r="HHW21" s="126"/>
      <c r="HHX21" s="126"/>
      <c r="HHY21" s="126"/>
      <c r="HHZ21" s="126"/>
      <c r="HIA21" s="126"/>
      <c r="HIB21" s="126"/>
      <c r="HIC21" s="126"/>
      <c r="HID21" s="126"/>
      <c r="HIE21" s="126"/>
      <c r="HIF21" s="126"/>
      <c r="HIG21" s="126"/>
      <c r="HIH21" s="126"/>
      <c r="HII21" s="126"/>
      <c r="HIJ21" s="126"/>
      <c r="HIK21" s="126"/>
      <c r="HIL21" s="126"/>
      <c r="HIM21" s="126"/>
      <c r="HIN21" s="126"/>
      <c r="HIO21" s="126"/>
      <c r="HIP21" s="126"/>
      <c r="HIQ21" s="126"/>
      <c r="HIR21" s="126"/>
      <c r="HIS21" s="126"/>
      <c r="HIT21" s="126"/>
      <c r="HIU21" s="126"/>
      <c r="HIV21" s="126"/>
      <c r="HIW21" s="126"/>
      <c r="HIX21" s="126"/>
      <c r="HIY21" s="126"/>
      <c r="HIZ21" s="126"/>
      <c r="HJA21" s="126"/>
      <c r="HJB21" s="126"/>
      <c r="HJC21" s="126"/>
      <c r="HJD21" s="126"/>
      <c r="HJE21" s="126"/>
      <c r="HJF21" s="126"/>
      <c r="HJG21" s="126"/>
      <c r="HJH21" s="126"/>
      <c r="HJI21" s="126"/>
      <c r="HJJ21" s="126"/>
      <c r="HJK21" s="126"/>
      <c r="HJL21" s="126"/>
      <c r="HJM21" s="126"/>
      <c r="HJN21" s="126"/>
      <c r="HJO21" s="126"/>
      <c r="HJP21" s="126"/>
      <c r="HJQ21" s="126"/>
      <c r="HJR21" s="126"/>
      <c r="HJS21" s="126"/>
      <c r="HJT21" s="126"/>
      <c r="HJU21" s="126"/>
      <c r="HJV21" s="126"/>
      <c r="HJW21" s="126"/>
      <c r="HJX21" s="126"/>
      <c r="HJY21" s="126"/>
      <c r="HJZ21" s="126"/>
      <c r="HKA21" s="126"/>
      <c r="HKB21" s="126"/>
      <c r="HKC21" s="126"/>
      <c r="HKD21" s="126"/>
      <c r="HKE21" s="126"/>
      <c r="HKF21" s="126"/>
      <c r="HKG21" s="126"/>
      <c r="HKH21" s="126"/>
      <c r="HKI21" s="126"/>
      <c r="HKJ21" s="126"/>
      <c r="HKK21" s="126"/>
      <c r="HKL21" s="126"/>
      <c r="HKM21" s="126"/>
      <c r="HKN21" s="126"/>
      <c r="HKO21" s="126"/>
      <c r="HKP21" s="126"/>
      <c r="HKQ21" s="126"/>
      <c r="HKR21" s="126"/>
      <c r="HKS21" s="126"/>
      <c r="HKT21" s="126"/>
      <c r="HKU21" s="126"/>
      <c r="HKV21" s="126"/>
      <c r="HKW21" s="126"/>
      <c r="HKX21" s="126"/>
      <c r="HKY21" s="126"/>
      <c r="HKZ21" s="126"/>
      <c r="HLA21" s="126"/>
      <c r="HLB21" s="126"/>
      <c r="HLC21" s="126"/>
      <c r="HLD21" s="126"/>
      <c r="HLE21" s="126"/>
      <c r="HLF21" s="126"/>
      <c r="HLG21" s="126"/>
      <c r="HLH21" s="126"/>
      <c r="HLI21" s="126"/>
      <c r="HLJ21" s="126"/>
      <c r="HLK21" s="126"/>
      <c r="HLL21" s="126"/>
      <c r="HLM21" s="126"/>
      <c r="HLN21" s="126"/>
      <c r="HLO21" s="126"/>
      <c r="HLP21" s="126"/>
      <c r="HLQ21" s="126"/>
      <c r="HLR21" s="126"/>
      <c r="HLS21" s="126"/>
      <c r="HLT21" s="126"/>
      <c r="HLU21" s="126"/>
      <c r="HLV21" s="126"/>
      <c r="HLW21" s="126"/>
      <c r="HLX21" s="126"/>
      <c r="HLY21" s="126"/>
      <c r="HLZ21" s="126"/>
      <c r="HMA21" s="126"/>
      <c r="HMB21" s="126"/>
      <c r="HMC21" s="126"/>
      <c r="HMD21" s="126"/>
      <c r="HME21" s="126"/>
      <c r="HMF21" s="126"/>
      <c r="HMG21" s="126"/>
      <c r="HMH21" s="126"/>
      <c r="HMI21" s="126"/>
      <c r="HMJ21" s="126"/>
      <c r="HMK21" s="126"/>
      <c r="HML21" s="126"/>
      <c r="HMM21" s="126"/>
      <c r="HMN21" s="126"/>
      <c r="HMO21" s="126"/>
      <c r="HMP21" s="126"/>
      <c r="HMQ21" s="126"/>
      <c r="HMR21" s="126"/>
      <c r="HMS21" s="126"/>
      <c r="HMT21" s="126"/>
      <c r="HMU21" s="126"/>
      <c r="HMV21" s="126"/>
      <c r="HMW21" s="126"/>
      <c r="HMX21" s="126"/>
      <c r="HMY21" s="126"/>
      <c r="HMZ21" s="126"/>
      <c r="HNA21" s="126"/>
      <c r="HNB21" s="126"/>
      <c r="HNC21" s="126"/>
      <c r="HND21" s="126"/>
      <c r="HNE21" s="126"/>
      <c r="HNF21" s="126"/>
      <c r="HNG21" s="126"/>
      <c r="HNH21" s="126"/>
      <c r="HNI21" s="126"/>
      <c r="HNJ21" s="126"/>
      <c r="HNK21" s="126"/>
      <c r="HNL21" s="126"/>
      <c r="HNM21" s="126"/>
      <c r="HNN21" s="126"/>
      <c r="HNO21" s="126"/>
      <c r="HNP21" s="126"/>
      <c r="HNQ21" s="126"/>
      <c r="HNR21" s="126"/>
      <c r="HNS21" s="126"/>
      <c r="HNT21" s="126"/>
      <c r="HNU21" s="126"/>
      <c r="HNV21" s="126"/>
      <c r="HNW21" s="126"/>
      <c r="HNX21" s="126"/>
      <c r="HNY21" s="126"/>
      <c r="HNZ21" s="126"/>
      <c r="HOA21" s="126"/>
      <c r="HOB21" s="126"/>
      <c r="HOC21" s="126"/>
      <c r="HOD21" s="126"/>
      <c r="HOE21" s="126"/>
      <c r="HOF21" s="126"/>
      <c r="HOG21" s="126"/>
      <c r="HOH21" s="126"/>
      <c r="HOI21" s="126"/>
      <c r="HOJ21" s="126"/>
      <c r="HOK21" s="126"/>
      <c r="HOL21" s="126"/>
      <c r="HOM21" s="126"/>
      <c r="HON21" s="126"/>
      <c r="HOO21" s="126"/>
      <c r="HOP21" s="126"/>
      <c r="HOQ21" s="126"/>
      <c r="HOR21" s="126"/>
      <c r="HOS21" s="126"/>
      <c r="HOT21" s="126"/>
      <c r="HOU21" s="126"/>
      <c r="HOV21" s="126"/>
      <c r="HOW21" s="126"/>
      <c r="HOX21" s="126"/>
      <c r="HOY21" s="126"/>
      <c r="HOZ21" s="126"/>
      <c r="HPA21" s="126"/>
      <c r="HPB21" s="126"/>
      <c r="HPC21" s="126"/>
      <c r="HPD21" s="126"/>
      <c r="HPE21" s="126"/>
      <c r="HPF21" s="126"/>
      <c r="HPG21" s="126"/>
      <c r="HPH21" s="126"/>
      <c r="HPI21" s="126"/>
      <c r="HPJ21" s="126"/>
      <c r="HPK21" s="126"/>
      <c r="HPL21" s="126"/>
      <c r="HPM21" s="126"/>
      <c r="HPN21" s="126"/>
      <c r="HPO21" s="126"/>
      <c r="HPP21" s="126"/>
      <c r="HPQ21" s="126"/>
      <c r="HPR21" s="126"/>
      <c r="HPS21" s="126"/>
      <c r="HPT21" s="126"/>
      <c r="HPU21" s="126"/>
      <c r="HPV21" s="126"/>
      <c r="HPW21" s="126"/>
      <c r="HPX21" s="126"/>
      <c r="HPY21" s="126"/>
      <c r="HPZ21" s="126"/>
      <c r="HQA21" s="126"/>
      <c r="HQB21" s="126"/>
      <c r="HQC21" s="126"/>
      <c r="HQD21" s="126"/>
      <c r="HQE21" s="126"/>
      <c r="HQF21" s="126"/>
      <c r="HQG21" s="126"/>
      <c r="HQH21" s="126"/>
      <c r="HQI21" s="126"/>
      <c r="HQJ21" s="126"/>
      <c r="HQK21" s="126"/>
      <c r="HQL21" s="126"/>
      <c r="HQM21" s="126"/>
      <c r="HQN21" s="126"/>
      <c r="HQO21" s="126"/>
      <c r="HQP21" s="126"/>
      <c r="HQQ21" s="126"/>
      <c r="HQR21" s="126"/>
      <c r="HQS21" s="126"/>
      <c r="HQT21" s="126"/>
      <c r="HQU21" s="126"/>
      <c r="HQV21" s="126"/>
      <c r="HQW21" s="126"/>
      <c r="HQX21" s="126"/>
      <c r="HQY21" s="126"/>
      <c r="HQZ21" s="126"/>
      <c r="HRA21" s="126"/>
      <c r="HRB21" s="126"/>
      <c r="HRC21" s="126"/>
      <c r="HRD21" s="126"/>
      <c r="HRE21" s="126"/>
      <c r="HRF21" s="126"/>
      <c r="HRG21" s="126"/>
      <c r="HRH21" s="126"/>
      <c r="HRI21" s="126"/>
      <c r="HRJ21" s="126"/>
      <c r="HRK21" s="126"/>
      <c r="HRL21" s="126"/>
      <c r="HRM21" s="126"/>
      <c r="HRN21" s="126"/>
      <c r="HRO21" s="126"/>
      <c r="HRP21" s="126"/>
      <c r="HRQ21" s="126"/>
      <c r="HRR21" s="126"/>
      <c r="HRS21" s="126"/>
      <c r="HRT21" s="126"/>
      <c r="HRU21" s="126"/>
      <c r="HRV21" s="126"/>
      <c r="HRW21" s="126"/>
      <c r="HRX21" s="126"/>
      <c r="HRY21" s="126"/>
      <c r="HRZ21" s="126"/>
      <c r="HSA21" s="126"/>
      <c r="HSB21" s="126"/>
      <c r="HSC21" s="126"/>
      <c r="HSD21" s="126"/>
      <c r="HSE21" s="126"/>
      <c r="HSF21" s="126"/>
      <c r="HSG21" s="126"/>
      <c r="HSH21" s="126"/>
      <c r="HSI21" s="126"/>
      <c r="HSJ21" s="126"/>
      <c r="HSK21" s="126"/>
      <c r="HSL21" s="126"/>
      <c r="HSM21" s="126"/>
      <c r="HSN21" s="126"/>
      <c r="HSO21" s="126"/>
      <c r="HSP21" s="126"/>
      <c r="HSQ21" s="126"/>
      <c r="HSR21" s="126"/>
      <c r="HSS21" s="126"/>
      <c r="HST21" s="126"/>
      <c r="HSU21" s="126"/>
      <c r="HSV21" s="126"/>
      <c r="HSW21" s="126"/>
      <c r="HSX21" s="126"/>
      <c r="HSY21" s="126"/>
      <c r="HSZ21" s="126"/>
      <c r="HTA21" s="126"/>
      <c r="HTB21" s="126"/>
      <c r="HTC21" s="126"/>
      <c r="HTD21" s="126"/>
      <c r="HTE21" s="126"/>
      <c r="HTF21" s="126"/>
      <c r="HTG21" s="126"/>
      <c r="HTH21" s="126"/>
      <c r="HTI21" s="126"/>
      <c r="HTJ21" s="126"/>
      <c r="HTK21" s="126"/>
      <c r="HTL21" s="126"/>
      <c r="HTM21" s="126"/>
      <c r="HTN21" s="126"/>
      <c r="HTO21" s="126"/>
      <c r="HTP21" s="126"/>
      <c r="HTQ21" s="126"/>
      <c r="HTR21" s="126"/>
      <c r="HTS21" s="126"/>
      <c r="HTT21" s="126"/>
      <c r="HTU21" s="126"/>
      <c r="HTV21" s="126"/>
      <c r="HTW21" s="126"/>
      <c r="HTX21" s="126"/>
      <c r="HTY21" s="126"/>
      <c r="HTZ21" s="126"/>
      <c r="HUA21" s="126"/>
      <c r="HUB21" s="126"/>
      <c r="HUC21" s="126"/>
      <c r="HUD21" s="126"/>
      <c r="HUE21" s="126"/>
      <c r="HUF21" s="126"/>
      <c r="HUG21" s="126"/>
      <c r="HUH21" s="126"/>
      <c r="HUI21" s="126"/>
      <c r="HUJ21" s="126"/>
      <c r="HUK21" s="126"/>
      <c r="HUL21" s="126"/>
      <c r="HUM21" s="126"/>
      <c r="HUN21" s="126"/>
      <c r="HUO21" s="126"/>
      <c r="HUP21" s="126"/>
      <c r="HUQ21" s="126"/>
      <c r="HUR21" s="126"/>
      <c r="HUS21" s="126"/>
      <c r="HUT21" s="126"/>
      <c r="HUU21" s="126"/>
      <c r="HUV21" s="126"/>
      <c r="HUW21" s="126"/>
      <c r="HUX21" s="126"/>
      <c r="HUY21" s="126"/>
      <c r="HUZ21" s="126"/>
      <c r="HVA21" s="126"/>
      <c r="HVB21" s="126"/>
      <c r="HVC21" s="126"/>
      <c r="HVD21" s="126"/>
      <c r="HVE21" s="126"/>
      <c r="HVF21" s="126"/>
      <c r="HVG21" s="126"/>
      <c r="HVH21" s="126"/>
      <c r="HVI21" s="126"/>
      <c r="HVJ21" s="126"/>
      <c r="HVK21" s="126"/>
      <c r="HVL21" s="126"/>
      <c r="HVM21" s="126"/>
      <c r="HVN21" s="126"/>
      <c r="HVO21" s="126"/>
      <c r="HVP21" s="126"/>
      <c r="HVQ21" s="126"/>
      <c r="HVR21" s="126"/>
      <c r="HVS21" s="126"/>
      <c r="HVT21" s="126"/>
      <c r="HVU21" s="126"/>
      <c r="HVV21" s="126"/>
      <c r="HVW21" s="126"/>
      <c r="HVX21" s="126"/>
      <c r="HVY21" s="126"/>
      <c r="HVZ21" s="126"/>
      <c r="HWA21" s="126"/>
      <c r="HWB21" s="126"/>
      <c r="HWC21" s="126"/>
      <c r="HWD21" s="126"/>
      <c r="HWE21" s="126"/>
      <c r="HWF21" s="126"/>
      <c r="HWG21" s="126"/>
      <c r="HWH21" s="126"/>
      <c r="HWI21" s="126"/>
      <c r="HWJ21" s="126"/>
      <c r="HWK21" s="126"/>
      <c r="HWL21" s="126"/>
      <c r="HWM21" s="126"/>
      <c r="HWN21" s="126"/>
      <c r="HWO21" s="126"/>
      <c r="HWP21" s="126"/>
      <c r="HWQ21" s="126"/>
      <c r="HWR21" s="126"/>
      <c r="HWS21" s="126"/>
      <c r="HWT21" s="126"/>
      <c r="HWU21" s="126"/>
      <c r="HWV21" s="126"/>
      <c r="HWW21" s="126"/>
      <c r="HWX21" s="126"/>
      <c r="HWY21" s="126"/>
      <c r="HWZ21" s="126"/>
      <c r="HXA21" s="126"/>
      <c r="HXB21" s="126"/>
      <c r="HXC21" s="126"/>
      <c r="HXD21" s="126"/>
      <c r="HXE21" s="126"/>
      <c r="HXF21" s="126"/>
      <c r="HXG21" s="126"/>
      <c r="HXH21" s="126"/>
      <c r="HXI21" s="126"/>
      <c r="HXJ21" s="126"/>
      <c r="HXK21" s="126"/>
      <c r="HXL21" s="126"/>
      <c r="HXM21" s="126"/>
      <c r="HXN21" s="126"/>
      <c r="HXO21" s="126"/>
      <c r="HXP21" s="126"/>
      <c r="HXQ21" s="126"/>
      <c r="HXR21" s="126"/>
      <c r="HXS21" s="126"/>
      <c r="HXT21" s="126"/>
      <c r="HXU21" s="126"/>
      <c r="HXV21" s="126"/>
      <c r="HXW21" s="126"/>
      <c r="HXX21" s="126"/>
      <c r="HXY21" s="126"/>
      <c r="HXZ21" s="126"/>
      <c r="HYA21" s="126"/>
      <c r="HYB21" s="126"/>
      <c r="HYC21" s="126"/>
      <c r="HYD21" s="126"/>
      <c r="HYE21" s="126"/>
      <c r="HYF21" s="126"/>
      <c r="HYG21" s="126"/>
      <c r="HYH21" s="126"/>
      <c r="HYI21" s="126"/>
      <c r="HYJ21" s="126"/>
      <c r="HYK21" s="126"/>
      <c r="HYL21" s="126"/>
      <c r="HYM21" s="126"/>
      <c r="HYN21" s="126"/>
      <c r="HYO21" s="126"/>
      <c r="HYP21" s="126"/>
      <c r="HYQ21" s="126"/>
      <c r="HYR21" s="126"/>
      <c r="HYS21" s="126"/>
      <c r="HYT21" s="126"/>
      <c r="HYU21" s="126"/>
      <c r="HYV21" s="126"/>
      <c r="HYW21" s="126"/>
      <c r="HYX21" s="126"/>
      <c r="HYY21" s="126"/>
      <c r="HYZ21" s="126"/>
      <c r="HZA21" s="126"/>
      <c r="HZB21" s="126"/>
      <c r="HZC21" s="126"/>
      <c r="HZD21" s="126"/>
      <c r="HZE21" s="126"/>
      <c r="HZF21" s="126"/>
      <c r="HZG21" s="126"/>
      <c r="HZH21" s="126"/>
      <c r="HZI21" s="126"/>
      <c r="HZJ21" s="126"/>
      <c r="HZK21" s="126"/>
      <c r="HZL21" s="126"/>
      <c r="HZM21" s="126"/>
      <c r="HZN21" s="126"/>
      <c r="HZO21" s="126"/>
      <c r="HZP21" s="126"/>
      <c r="HZQ21" s="126"/>
      <c r="HZR21" s="126"/>
      <c r="HZS21" s="126"/>
      <c r="HZT21" s="126"/>
      <c r="HZU21" s="126"/>
      <c r="HZV21" s="126"/>
      <c r="HZW21" s="126"/>
      <c r="HZX21" s="126"/>
      <c r="HZY21" s="126"/>
      <c r="HZZ21" s="126"/>
      <c r="IAA21" s="126"/>
      <c r="IAB21" s="126"/>
      <c r="IAC21" s="126"/>
      <c r="IAD21" s="126"/>
      <c r="IAE21" s="126"/>
      <c r="IAF21" s="126"/>
      <c r="IAG21" s="126"/>
      <c r="IAH21" s="126"/>
      <c r="IAI21" s="126"/>
      <c r="IAJ21" s="126"/>
      <c r="IAK21" s="126"/>
      <c r="IAL21" s="126"/>
      <c r="IAM21" s="126"/>
      <c r="IAN21" s="126"/>
      <c r="IAO21" s="126"/>
      <c r="IAP21" s="126"/>
      <c r="IAQ21" s="126"/>
      <c r="IAR21" s="126"/>
      <c r="IAS21" s="126"/>
      <c r="IAT21" s="126"/>
      <c r="IAU21" s="126"/>
      <c r="IAV21" s="126"/>
      <c r="IAW21" s="126"/>
      <c r="IAX21" s="126"/>
      <c r="IAY21" s="126"/>
      <c r="IAZ21" s="126"/>
      <c r="IBA21" s="126"/>
      <c r="IBB21" s="126"/>
      <c r="IBC21" s="126"/>
      <c r="IBD21" s="126"/>
      <c r="IBE21" s="126"/>
      <c r="IBF21" s="126"/>
      <c r="IBG21" s="126"/>
      <c r="IBH21" s="126"/>
      <c r="IBI21" s="126"/>
      <c r="IBJ21" s="126"/>
      <c r="IBK21" s="126"/>
      <c r="IBL21" s="126"/>
      <c r="IBM21" s="126"/>
      <c r="IBN21" s="126"/>
      <c r="IBO21" s="126"/>
      <c r="IBP21" s="126"/>
      <c r="IBQ21" s="126"/>
      <c r="IBR21" s="126"/>
      <c r="IBS21" s="126"/>
      <c r="IBT21" s="126"/>
      <c r="IBU21" s="126"/>
      <c r="IBV21" s="126"/>
      <c r="IBW21" s="126"/>
      <c r="IBX21" s="126"/>
      <c r="IBY21" s="126"/>
      <c r="IBZ21" s="126"/>
      <c r="ICA21" s="126"/>
      <c r="ICB21" s="126"/>
      <c r="ICC21" s="126"/>
      <c r="ICD21" s="126"/>
      <c r="ICE21" s="126"/>
      <c r="ICF21" s="126"/>
      <c r="ICG21" s="126"/>
      <c r="ICH21" s="126"/>
      <c r="ICI21" s="126"/>
      <c r="ICJ21" s="126"/>
      <c r="ICK21" s="126"/>
      <c r="ICL21" s="126"/>
      <c r="ICM21" s="126"/>
      <c r="ICN21" s="126"/>
      <c r="ICO21" s="126"/>
      <c r="ICP21" s="126"/>
      <c r="ICQ21" s="126"/>
      <c r="ICR21" s="126"/>
      <c r="ICS21" s="126"/>
      <c r="ICT21" s="126"/>
      <c r="ICU21" s="126"/>
      <c r="ICV21" s="126"/>
      <c r="ICW21" s="126"/>
      <c r="ICX21" s="126"/>
      <c r="ICY21" s="126"/>
      <c r="ICZ21" s="126"/>
      <c r="IDA21" s="126"/>
      <c r="IDB21" s="126"/>
      <c r="IDC21" s="126"/>
      <c r="IDD21" s="126"/>
      <c r="IDE21" s="126"/>
      <c r="IDF21" s="126"/>
      <c r="IDG21" s="126"/>
      <c r="IDH21" s="126"/>
      <c r="IDI21" s="126"/>
      <c r="IDJ21" s="126"/>
      <c r="IDK21" s="126"/>
      <c r="IDL21" s="126"/>
      <c r="IDM21" s="126"/>
      <c r="IDN21" s="126"/>
      <c r="IDO21" s="126"/>
      <c r="IDP21" s="126"/>
      <c r="IDQ21" s="126"/>
      <c r="IDR21" s="126"/>
      <c r="IDS21" s="126"/>
      <c r="IDT21" s="126"/>
      <c r="IDU21" s="126"/>
      <c r="IDV21" s="126"/>
      <c r="IDW21" s="126"/>
      <c r="IDX21" s="126"/>
      <c r="IDY21" s="126"/>
      <c r="IDZ21" s="126"/>
      <c r="IEA21" s="126"/>
      <c r="IEB21" s="126"/>
      <c r="IEC21" s="126"/>
      <c r="IED21" s="126"/>
      <c r="IEE21" s="126"/>
      <c r="IEF21" s="126"/>
      <c r="IEG21" s="126"/>
      <c r="IEH21" s="126"/>
      <c r="IEI21" s="126"/>
      <c r="IEJ21" s="126"/>
      <c r="IEK21" s="126"/>
      <c r="IEL21" s="126"/>
      <c r="IEM21" s="126"/>
      <c r="IEN21" s="126"/>
      <c r="IEO21" s="126"/>
      <c r="IEP21" s="126"/>
      <c r="IEQ21" s="126"/>
      <c r="IER21" s="126"/>
      <c r="IES21" s="126"/>
      <c r="IET21" s="126"/>
      <c r="IEU21" s="126"/>
      <c r="IEV21" s="126"/>
      <c r="IEW21" s="126"/>
      <c r="IEX21" s="126"/>
      <c r="IEY21" s="126"/>
      <c r="IEZ21" s="126"/>
      <c r="IFA21" s="126"/>
      <c r="IFB21" s="126"/>
      <c r="IFC21" s="126"/>
      <c r="IFD21" s="126"/>
      <c r="IFE21" s="126"/>
      <c r="IFF21" s="126"/>
      <c r="IFG21" s="126"/>
      <c r="IFH21" s="126"/>
      <c r="IFI21" s="126"/>
      <c r="IFJ21" s="126"/>
      <c r="IFK21" s="126"/>
      <c r="IFL21" s="126"/>
      <c r="IFM21" s="126"/>
      <c r="IFN21" s="126"/>
      <c r="IFO21" s="126"/>
      <c r="IFP21" s="126"/>
      <c r="IFQ21" s="126"/>
      <c r="IFR21" s="126"/>
      <c r="IFS21" s="126"/>
      <c r="IFT21" s="126"/>
      <c r="IFU21" s="126"/>
      <c r="IFV21" s="126"/>
      <c r="IFW21" s="126"/>
      <c r="IFX21" s="126"/>
      <c r="IFY21" s="126"/>
      <c r="IFZ21" s="126"/>
      <c r="IGA21" s="126"/>
      <c r="IGB21" s="126"/>
      <c r="IGC21" s="126"/>
      <c r="IGD21" s="126"/>
      <c r="IGE21" s="126"/>
      <c r="IGF21" s="126"/>
      <c r="IGG21" s="126"/>
      <c r="IGH21" s="126"/>
      <c r="IGI21" s="126"/>
      <c r="IGJ21" s="126"/>
      <c r="IGK21" s="126"/>
      <c r="IGL21" s="126"/>
      <c r="IGM21" s="126"/>
      <c r="IGN21" s="126"/>
      <c r="IGO21" s="126"/>
      <c r="IGP21" s="126"/>
      <c r="IGQ21" s="126"/>
      <c r="IGR21" s="126"/>
      <c r="IGS21" s="126"/>
      <c r="IGT21" s="126"/>
      <c r="IGU21" s="126"/>
      <c r="IGV21" s="126"/>
      <c r="IGW21" s="126"/>
      <c r="IGX21" s="126"/>
      <c r="IGY21" s="126"/>
      <c r="IGZ21" s="126"/>
      <c r="IHA21" s="126"/>
      <c r="IHB21" s="126"/>
      <c r="IHC21" s="126"/>
      <c r="IHD21" s="126"/>
      <c r="IHE21" s="126"/>
      <c r="IHF21" s="126"/>
      <c r="IHG21" s="126"/>
      <c r="IHH21" s="126"/>
      <c r="IHI21" s="126"/>
      <c r="IHJ21" s="126"/>
      <c r="IHK21" s="126"/>
      <c r="IHL21" s="126"/>
      <c r="IHM21" s="126"/>
      <c r="IHN21" s="126"/>
      <c r="IHO21" s="126"/>
      <c r="IHP21" s="126"/>
      <c r="IHQ21" s="126"/>
      <c r="IHR21" s="126"/>
      <c r="IHS21" s="126"/>
      <c r="IHT21" s="126"/>
      <c r="IHU21" s="126"/>
      <c r="IHV21" s="126"/>
      <c r="IHW21" s="126"/>
      <c r="IHX21" s="126"/>
      <c r="IHY21" s="126"/>
      <c r="IHZ21" s="126"/>
      <c r="IIA21" s="126"/>
      <c r="IIB21" s="126"/>
      <c r="IIC21" s="126"/>
      <c r="IID21" s="126"/>
      <c r="IIE21" s="126"/>
      <c r="IIF21" s="126"/>
      <c r="IIG21" s="126"/>
      <c r="IIH21" s="126"/>
      <c r="III21" s="126"/>
      <c r="IIJ21" s="126"/>
      <c r="IIK21" s="126"/>
      <c r="IIL21" s="126"/>
      <c r="IIM21" s="126"/>
      <c r="IIN21" s="126"/>
      <c r="IIO21" s="126"/>
      <c r="IIP21" s="126"/>
      <c r="IIQ21" s="126"/>
      <c r="IIR21" s="126"/>
      <c r="IIS21" s="126"/>
      <c r="IIT21" s="126"/>
      <c r="IIU21" s="126"/>
      <c r="IIV21" s="126"/>
      <c r="IIW21" s="126"/>
      <c r="IIX21" s="126"/>
      <c r="IIY21" s="126"/>
      <c r="IIZ21" s="126"/>
      <c r="IJA21" s="126"/>
      <c r="IJB21" s="126"/>
      <c r="IJC21" s="126"/>
      <c r="IJD21" s="126"/>
      <c r="IJE21" s="126"/>
      <c r="IJF21" s="126"/>
      <c r="IJG21" s="126"/>
      <c r="IJH21" s="126"/>
      <c r="IJI21" s="126"/>
      <c r="IJJ21" s="126"/>
      <c r="IJK21" s="126"/>
      <c r="IJL21" s="126"/>
      <c r="IJM21" s="126"/>
      <c r="IJN21" s="126"/>
      <c r="IJO21" s="126"/>
      <c r="IJP21" s="126"/>
      <c r="IJQ21" s="126"/>
      <c r="IJR21" s="126"/>
      <c r="IJS21" s="126"/>
      <c r="IJT21" s="126"/>
      <c r="IJU21" s="126"/>
      <c r="IJV21" s="126"/>
      <c r="IJW21" s="126"/>
      <c r="IJX21" s="126"/>
      <c r="IJY21" s="126"/>
      <c r="IJZ21" s="126"/>
      <c r="IKA21" s="126"/>
      <c r="IKB21" s="126"/>
      <c r="IKC21" s="126"/>
      <c r="IKD21" s="126"/>
      <c r="IKE21" s="126"/>
      <c r="IKF21" s="126"/>
      <c r="IKG21" s="126"/>
      <c r="IKH21" s="126"/>
      <c r="IKI21" s="126"/>
      <c r="IKJ21" s="126"/>
      <c r="IKK21" s="126"/>
      <c r="IKL21" s="126"/>
      <c r="IKM21" s="126"/>
      <c r="IKN21" s="126"/>
      <c r="IKO21" s="126"/>
      <c r="IKP21" s="126"/>
      <c r="IKQ21" s="126"/>
      <c r="IKR21" s="126"/>
      <c r="IKS21" s="126"/>
      <c r="IKT21" s="126"/>
      <c r="IKU21" s="126"/>
      <c r="IKV21" s="126"/>
      <c r="IKW21" s="126"/>
      <c r="IKX21" s="126"/>
      <c r="IKY21" s="126"/>
      <c r="IKZ21" s="126"/>
      <c r="ILA21" s="126"/>
      <c r="ILB21" s="126"/>
      <c r="ILC21" s="126"/>
      <c r="ILD21" s="126"/>
      <c r="ILE21" s="126"/>
      <c r="ILF21" s="126"/>
      <c r="ILG21" s="126"/>
      <c r="ILH21" s="126"/>
      <c r="ILI21" s="126"/>
      <c r="ILJ21" s="126"/>
      <c r="ILK21" s="126"/>
      <c r="ILL21" s="126"/>
      <c r="ILM21" s="126"/>
      <c r="ILN21" s="126"/>
      <c r="ILO21" s="126"/>
      <c r="ILP21" s="126"/>
      <c r="ILQ21" s="126"/>
      <c r="ILR21" s="126"/>
      <c r="ILS21" s="126"/>
      <c r="ILT21" s="126"/>
      <c r="ILU21" s="126"/>
      <c r="ILV21" s="126"/>
      <c r="ILW21" s="126"/>
      <c r="ILX21" s="126"/>
      <c r="ILY21" s="126"/>
      <c r="ILZ21" s="126"/>
      <c r="IMA21" s="126"/>
      <c r="IMB21" s="126"/>
      <c r="IMC21" s="126"/>
      <c r="IMD21" s="126"/>
      <c r="IME21" s="126"/>
      <c r="IMF21" s="126"/>
      <c r="IMG21" s="126"/>
      <c r="IMH21" s="126"/>
      <c r="IMI21" s="126"/>
      <c r="IMJ21" s="126"/>
      <c r="IMK21" s="126"/>
      <c r="IML21" s="126"/>
      <c r="IMM21" s="126"/>
      <c r="IMN21" s="126"/>
      <c r="IMO21" s="126"/>
      <c r="IMP21" s="126"/>
      <c r="IMQ21" s="126"/>
      <c r="IMR21" s="126"/>
      <c r="IMS21" s="126"/>
      <c r="IMT21" s="126"/>
      <c r="IMU21" s="126"/>
      <c r="IMV21" s="126"/>
      <c r="IMW21" s="126"/>
      <c r="IMX21" s="126"/>
      <c r="IMY21" s="126"/>
      <c r="IMZ21" s="126"/>
      <c r="INA21" s="126"/>
      <c r="INB21" s="126"/>
      <c r="INC21" s="126"/>
      <c r="IND21" s="126"/>
      <c r="INE21" s="126"/>
      <c r="INF21" s="126"/>
      <c r="ING21" s="126"/>
      <c r="INH21" s="126"/>
      <c r="INI21" s="126"/>
      <c r="INJ21" s="126"/>
      <c r="INK21" s="126"/>
      <c r="INL21" s="126"/>
      <c r="INM21" s="126"/>
      <c r="INN21" s="126"/>
      <c r="INO21" s="126"/>
      <c r="INP21" s="126"/>
      <c r="INQ21" s="126"/>
      <c r="INR21" s="126"/>
      <c r="INS21" s="126"/>
      <c r="INT21" s="126"/>
      <c r="INU21" s="126"/>
      <c r="INV21" s="126"/>
      <c r="INW21" s="126"/>
      <c r="INX21" s="126"/>
      <c r="INY21" s="126"/>
      <c r="INZ21" s="126"/>
      <c r="IOA21" s="126"/>
      <c r="IOB21" s="126"/>
      <c r="IOC21" s="126"/>
      <c r="IOD21" s="126"/>
      <c r="IOE21" s="126"/>
      <c r="IOF21" s="126"/>
      <c r="IOG21" s="126"/>
      <c r="IOH21" s="126"/>
      <c r="IOI21" s="126"/>
      <c r="IOJ21" s="126"/>
      <c r="IOK21" s="126"/>
      <c r="IOL21" s="126"/>
      <c r="IOM21" s="126"/>
      <c r="ION21" s="126"/>
      <c r="IOO21" s="126"/>
      <c r="IOP21" s="126"/>
      <c r="IOQ21" s="126"/>
      <c r="IOR21" s="126"/>
      <c r="IOS21" s="126"/>
      <c r="IOT21" s="126"/>
      <c r="IOU21" s="126"/>
      <c r="IOV21" s="126"/>
      <c r="IOW21" s="126"/>
      <c r="IOX21" s="126"/>
      <c r="IOY21" s="126"/>
      <c r="IOZ21" s="126"/>
      <c r="IPA21" s="126"/>
      <c r="IPB21" s="126"/>
      <c r="IPC21" s="126"/>
      <c r="IPD21" s="126"/>
      <c r="IPE21" s="126"/>
      <c r="IPF21" s="126"/>
      <c r="IPG21" s="126"/>
      <c r="IPH21" s="126"/>
      <c r="IPI21" s="126"/>
      <c r="IPJ21" s="126"/>
      <c r="IPK21" s="126"/>
      <c r="IPL21" s="126"/>
      <c r="IPM21" s="126"/>
      <c r="IPN21" s="126"/>
      <c r="IPO21" s="126"/>
      <c r="IPP21" s="126"/>
      <c r="IPQ21" s="126"/>
      <c r="IPR21" s="126"/>
      <c r="IPS21" s="126"/>
      <c r="IPT21" s="126"/>
      <c r="IPU21" s="126"/>
      <c r="IPV21" s="126"/>
      <c r="IPW21" s="126"/>
      <c r="IPX21" s="126"/>
      <c r="IPY21" s="126"/>
      <c r="IPZ21" s="126"/>
      <c r="IQA21" s="126"/>
      <c r="IQB21" s="126"/>
      <c r="IQC21" s="126"/>
      <c r="IQD21" s="126"/>
      <c r="IQE21" s="126"/>
      <c r="IQF21" s="126"/>
      <c r="IQG21" s="126"/>
      <c r="IQH21" s="126"/>
      <c r="IQI21" s="126"/>
      <c r="IQJ21" s="126"/>
      <c r="IQK21" s="126"/>
      <c r="IQL21" s="126"/>
      <c r="IQM21" s="126"/>
      <c r="IQN21" s="126"/>
      <c r="IQO21" s="126"/>
      <c r="IQP21" s="126"/>
      <c r="IQQ21" s="126"/>
      <c r="IQR21" s="126"/>
      <c r="IQS21" s="126"/>
      <c r="IQT21" s="126"/>
      <c r="IQU21" s="126"/>
      <c r="IQV21" s="126"/>
      <c r="IQW21" s="126"/>
      <c r="IQX21" s="126"/>
      <c r="IQY21" s="126"/>
      <c r="IQZ21" s="126"/>
      <c r="IRA21" s="126"/>
      <c r="IRB21" s="126"/>
      <c r="IRC21" s="126"/>
      <c r="IRD21" s="126"/>
      <c r="IRE21" s="126"/>
      <c r="IRF21" s="126"/>
      <c r="IRG21" s="126"/>
      <c r="IRH21" s="126"/>
      <c r="IRI21" s="126"/>
      <c r="IRJ21" s="126"/>
      <c r="IRK21" s="126"/>
      <c r="IRL21" s="126"/>
      <c r="IRM21" s="126"/>
      <c r="IRN21" s="126"/>
      <c r="IRO21" s="126"/>
      <c r="IRP21" s="126"/>
      <c r="IRQ21" s="126"/>
      <c r="IRR21" s="126"/>
      <c r="IRS21" s="126"/>
      <c r="IRT21" s="126"/>
      <c r="IRU21" s="126"/>
      <c r="IRV21" s="126"/>
      <c r="IRW21" s="126"/>
      <c r="IRX21" s="126"/>
      <c r="IRY21" s="126"/>
      <c r="IRZ21" s="126"/>
      <c r="ISA21" s="126"/>
      <c r="ISB21" s="126"/>
      <c r="ISC21" s="126"/>
      <c r="ISD21" s="126"/>
      <c r="ISE21" s="126"/>
      <c r="ISF21" s="126"/>
      <c r="ISG21" s="126"/>
      <c r="ISH21" s="126"/>
      <c r="ISI21" s="126"/>
      <c r="ISJ21" s="126"/>
      <c r="ISK21" s="126"/>
      <c r="ISL21" s="126"/>
      <c r="ISM21" s="126"/>
      <c r="ISN21" s="126"/>
      <c r="ISO21" s="126"/>
      <c r="ISP21" s="126"/>
      <c r="ISQ21" s="126"/>
      <c r="ISR21" s="126"/>
      <c r="ISS21" s="126"/>
      <c r="IST21" s="126"/>
      <c r="ISU21" s="126"/>
      <c r="ISV21" s="126"/>
      <c r="ISW21" s="126"/>
      <c r="ISX21" s="126"/>
      <c r="ISY21" s="126"/>
      <c r="ISZ21" s="126"/>
      <c r="ITA21" s="126"/>
      <c r="ITB21" s="126"/>
      <c r="ITC21" s="126"/>
      <c r="ITD21" s="126"/>
      <c r="ITE21" s="126"/>
      <c r="ITF21" s="126"/>
      <c r="ITG21" s="126"/>
      <c r="ITH21" s="126"/>
      <c r="ITI21" s="126"/>
      <c r="ITJ21" s="126"/>
      <c r="ITK21" s="126"/>
      <c r="ITL21" s="126"/>
      <c r="ITM21" s="126"/>
      <c r="ITN21" s="126"/>
      <c r="ITO21" s="126"/>
      <c r="ITP21" s="126"/>
      <c r="ITQ21" s="126"/>
      <c r="ITR21" s="126"/>
      <c r="ITS21" s="126"/>
      <c r="ITT21" s="126"/>
      <c r="ITU21" s="126"/>
      <c r="ITV21" s="126"/>
      <c r="ITW21" s="126"/>
      <c r="ITX21" s="126"/>
      <c r="ITY21" s="126"/>
      <c r="ITZ21" s="126"/>
      <c r="IUA21" s="126"/>
      <c r="IUB21" s="126"/>
      <c r="IUC21" s="126"/>
      <c r="IUD21" s="126"/>
      <c r="IUE21" s="126"/>
      <c r="IUF21" s="126"/>
      <c r="IUG21" s="126"/>
      <c r="IUH21" s="126"/>
      <c r="IUI21" s="126"/>
      <c r="IUJ21" s="126"/>
      <c r="IUK21" s="126"/>
      <c r="IUL21" s="126"/>
      <c r="IUM21" s="126"/>
      <c r="IUN21" s="126"/>
      <c r="IUO21" s="126"/>
      <c r="IUP21" s="126"/>
      <c r="IUQ21" s="126"/>
      <c r="IUR21" s="126"/>
      <c r="IUS21" s="126"/>
      <c r="IUT21" s="126"/>
      <c r="IUU21" s="126"/>
      <c r="IUV21" s="126"/>
      <c r="IUW21" s="126"/>
      <c r="IUX21" s="126"/>
      <c r="IUY21" s="126"/>
      <c r="IUZ21" s="126"/>
      <c r="IVA21" s="126"/>
      <c r="IVB21" s="126"/>
      <c r="IVC21" s="126"/>
      <c r="IVD21" s="126"/>
      <c r="IVE21" s="126"/>
      <c r="IVF21" s="126"/>
      <c r="IVG21" s="126"/>
      <c r="IVH21" s="126"/>
      <c r="IVI21" s="126"/>
      <c r="IVJ21" s="126"/>
      <c r="IVK21" s="126"/>
      <c r="IVL21" s="126"/>
      <c r="IVM21" s="126"/>
      <c r="IVN21" s="126"/>
      <c r="IVO21" s="126"/>
      <c r="IVP21" s="126"/>
      <c r="IVQ21" s="126"/>
      <c r="IVR21" s="126"/>
      <c r="IVS21" s="126"/>
      <c r="IVT21" s="126"/>
      <c r="IVU21" s="126"/>
      <c r="IVV21" s="126"/>
      <c r="IVW21" s="126"/>
      <c r="IVX21" s="126"/>
      <c r="IVY21" s="126"/>
      <c r="IVZ21" s="126"/>
      <c r="IWA21" s="126"/>
      <c r="IWB21" s="126"/>
      <c r="IWC21" s="126"/>
      <c r="IWD21" s="126"/>
      <c r="IWE21" s="126"/>
      <c r="IWF21" s="126"/>
      <c r="IWG21" s="126"/>
      <c r="IWH21" s="126"/>
      <c r="IWI21" s="126"/>
      <c r="IWJ21" s="126"/>
      <c r="IWK21" s="126"/>
      <c r="IWL21" s="126"/>
      <c r="IWM21" s="126"/>
      <c r="IWN21" s="126"/>
      <c r="IWO21" s="126"/>
      <c r="IWP21" s="126"/>
      <c r="IWQ21" s="126"/>
      <c r="IWR21" s="126"/>
      <c r="IWS21" s="126"/>
      <c r="IWT21" s="126"/>
      <c r="IWU21" s="126"/>
      <c r="IWV21" s="126"/>
      <c r="IWW21" s="126"/>
      <c r="IWX21" s="126"/>
      <c r="IWY21" s="126"/>
      <c r="IWZ21" s="126"/>
      <c r="IXA21" s="126"/>
      <c r="IXB21" s="126"/>
      <c r="IXC21" s="126"/>
      <c r="IXD21" s="126"/>
      <c r="IXE21" s="126"/>
      <c r="IXF21" s="126"/>
      <c r="IXG21" s="126"/>
      <c r="IXH21" s="126"/>
      <c r="IXI21" s="126"/>
      <c r="IXJ21" s="126"/>
      <c r="IXK21" s="126"/>
      <c r="IXL21" s="126"/>
      <c r="IXM21" s="126"/>
      <c r="IXN21" s="126"/>
      <c r="IXO21" s="126"/>
      <c r="IXP21" s="126"/>
      <c r="IXQ21" s="126"/>
      <c r="IXR21" s="126"/>
      <c r="IXS21" s="126"/>
      <c r="IXT21" s="126"/>
      <c r="IXU21" s="126"/>
      <c r="IXV21" s="126"/>
      <c r="IXW21" s="126"/>
      <c r="IXX21" s="126"/>
      <c r="IXY21" s="126"/>
      <c r="IXZ21" s="126"/>
      <c r="IYA21" s="126"/>
      <c r="IYB21" s="126"/>
      <c r="IYC21" s="126"/>
      <c r="IYD21" s="126"/>
      <c r="IYE21" s="126"/>
      <c r="IYF21" s="126"/>
      <c r="IYG21" s="126"/>
      <c r="IYH21" s="126"/>
      <c r="IYI21" s="126"/>
      <c r="IYJ21" s="126"/>
      <c r="IYK21" s="126"/>
      <c r="IYL21" s="126"/>
      <c r="IYM21" s="126"/>
      <c r="IYN21" s="126"/>
      <c r="IYO21" s="126"/>
      <c r="IYP21" s="126"/>
      <c r="IYQ21" s="126"/>
      <c r="IYR21" s="126"/>
      <c r="IYS21" s="126"/>
      <c r="IYT21" s="126"/>
      <c r="IYU21" s="126"/>
      <c r="IYV21" s="126"/>
      <c r="IYW21" s="126"/>
      <c r="IYX21" s="126"/>
      <c r="IYY21" s="126"/>
      <c r="IYZ21" s="126"/>
      <c r="IZA21" s="126"/>
      <c r="IZB21" s="126"/>
      <c r="IZC21" s="126"/>
      <c r="IZD21" s="126"/>
      <c r="IZE21" s="126"/>
      <c r="IZF21" s="126"/>
      <c r="IZG21" s="126"/>
      <c r="IZH21" s="126"/>
      <c r="IZI21" s="126"/>
      <c r="IZJ21" s="126"/>
      <c r="IZK21" s="126"/>
      <c r="IZL21" s="126"/>
      <c r="IZM21" s="126"/>
      <c r="IZN21" s="126"/>
      <c r="IZO21" s="126"/>
      <c r="IZP21" s="126"/>
      <c r="IZQ21" s="126"/>
      <c r="IZR21" s="126"/>
      <c r="IZS21" s="126"/>
      <c r="IZT21" s="126"/>
      <c r="IZU21" s="126"/>
      <c r="IZV21" s="126"/>
      <c r="IZW21" s="126"/>
      <c r="IZX21" s="126"/>
      <c r="IZY21" s="126"/>
      <c r="IZZ21" s="126"/>
      <c r="JAA21" s="126"/>
      <c r="JAB21" s="126"/>
      <c r="JAC21" s="126"/>
      <c r="JAD21" s="126"/>
      <c r="JAE21" s="126"/>
      <c r="JAF21" s="126"/>
      <c r="JAG21" s="126"/>
      <c r="JAH21" s="126"/>
      <c r="JAI21" s="126"/>
      <c r="JAJ21" s="126"/>
      <c r="JAK21" s="126"/>
      <c r="JAL21" s="126"/>
      <c r="JAM21" s="126"/>
      <c r="JAN21" s="126"/>
      <c r="JAO21" s="126"/>
      <c r="JAP21" s="126"/>
      <c r="JAQ21" s="126"/>
      <c r="JAR21" s="126"/>
      <c r="JAS21" s="126"/>
      <c r="JAT21" s="126"/>
      <c r="JAU21" s="126"/>
      <c r="JAV21" s="126"/>
      <c r="JAW21" s="126"/>
      <c r="JAX21" s="126"/>
      <c r="JAY21" s="126"/>
      <c r="JAZ21" s="126"/>
      <c r="JBA21" s="126"/>
      <c r="JBB21" s="126"/>
      <c r="JBC21" s="126"/>
      <c r="JBD21" s="126"/>
      <c r="JBE21" s="126"/>
      <c r="JBF21" s="126"/>
      <c r="JBG21" s="126"/>
      <c r="JBH21" s="126"/>
      <c r="JBI21" s="126"/>
      <c r="JBJ21" s="126"/>
      <c r="JBK21" s="126"/>
      <c r="JBL21" s="126"/>
      <c r="JBM21" s="126"/>
      <c r="JBN21" s="126"/>
      <c r="JBO21" s="126"/>
      <c r="JBP21" s="126"/>
      <c r="JBQ21" s="126"/>
      <c r="JBR21" s="126"/>
      <c r="JBS21" s="126"/>
      <c r="JBT21" s="126"/>
      <c r="JBU21" s="126"/>
      <c r="JBV21" s="126"/>
      <c r="JBW21" s="126"/>
      <c r="JBX21" s="126"/>
      <c r="JBY21" s="126"/>
      <c r="JBZ21" s="126"/>
      <c r="JCA21" s="126"/>
      <c r="JCB21" s="126"/>
      <c r="JCC21" s="126"/>
      <c r="JCD21" s="126"/>
      <c r="JCE21" s="126"/>
      <c r="JCF21" s="126"/>
      <c r="JCG21" s="126"/>
      <c r="JCH21" s="126"/>
      <c r="JCI21" s="126"/>
      <c r="JCJ21" s="126"/>
      <c r="JCK21" s="126"/>
      <c r="JCL21" s="126"/>
      <c r="JCM21" s="126"/>
      <c r="JCN21" s="126"/>
      <c r="JCO21" s="126"/>
      <c r="JCP21" s="126"/>
      <c r="JCQ21" s="126"/>
      <c r="JCR21" s="126"/>
      <c r="JCS21" s="126"/>
      <c r="JCT21" s="126"/>
      <c r="JCU21" s="126"/>
      <c r="JCV21" s="126"/>
      <c r="JCW21" s="126"/>
      <c r="JCX21" s="126"/>
      <c r="JCY21" s="126"/>
      <c r="JCZ21" s="126"/>
      <c r="JDA21" s="126"/>
      <c r="JDB21" s="126"/>
      <c r="JDC21" s="126"/>
      <c r="JDD21" s="126"/>
      <c r="JDE21" s="126"/>
      <c r="JDF21" s="126"/>
      <c r="JDG21" s="126"/>
      <c r="JDH21" s="126"/>
      <c r="JDI21" s="126"/>
      <c r="JDJ21" s="126"/>
      <c r="JDK21" s="126"/>
      <c r="JDL21" s="126"/>
      <c r="JDM21" s="126"/>
      <c r="JDN21" s="126"/>
      <c r="JDO21" s="126"/>
      <c r="JDP21" s="126"/>
      <c r="JDQ21" s="126"/>
      <c r="JDR21" s="126"/>
      <c r="JDS21" s="126"/>
      <c r="JDT21" s="126"/>
      <c r="JDU21" s="126"/>
      <c r="JDV21" s="126"/>
      <c r="JDW21" s="126"/>
      <c r="JDX21" s="126"/>
      <c r="JDY21" s="126"/>
      <c r="JDZ21" s="126"/>
      <c r="JEA21" s="126"/>
      <c r="JEB21" s="126"/>
      <c r="JEC21" s="126"/>
      <c r="JED21" s="126"/>
      <c r="JEE21" s="126"/>
      <c r="JEF21" s="126"/>
      <c r="JEG21" s="126"/>
      <c r="JEH21" s="126"/>
      <c r="JEI21" s="126"/>
      <c r="JEJ21" s="126"/>
      <c r="JEK21" s="126"/>
      <c r="JEL21" s="126"/>
      <c r="JEM21" s="126"/>
      <c r="JEN21" s="126"/>
      <c r="JEO21" s="126"/>
      <c r="JEP21" s="126"/>
      <c r="JEQ21" s="126"/>
      <c r="JER21" s="126"/>
      <c r="JES21" s="126"/>
      <c r="JET21" s="126"/>
      <c r="JEU21" s="126"/>
      <c r="JEV21" s="126"/>
      <c r="JEW21" s="126"/>
      <c r="JEX21" s="126"/>
      <c r="JEY21" s="126"/>
      <c r="JEZ21" s="126"/>
      <c r="JFA21" s="126"/>
      <c r="JFB21" s="126"/>
      <c r="JFC21" s="126"/>
      <c r="JFD21" s="126"/>
      <c r="JFE21" s="126"/>
      <c r="JFF21" s="126"/>
      <c r="JFG21" s="126"/>
      <c r="JFH21" s="126"/>
      <c r="JFI21" s="126"/>
      <c r="JFJ21" s="126"/>
      <c r="JFK21" s="126"/>
      <c r="JFL21" s="126"/>
      <c r="JFM21" s="126"/>
      <c r="JFN21" s="126"/>
      <c r="JFO21" s="126"/>
      <c r="JFP21" s="126"/>
      <c r="JFQ21" s="126"/>
      <c r="JFR21" s="126"/>
      <c r="JFS21" s="126"/>
      <c r="JFT21" s="126"/>
      <c r="JFU21" s="126"/>
      <c r="JFV21" s="126"/>
      <c r="JFW21" s="126"/>
      <c r="JFX21" s="126"/>
      <c r="JFY21" s="126"/>
      <c r="JFZ21" s="126"/>
      <c r="JGA21" s="126"/>
      <c r="JGB21" s="126"/>
      <c r="JGC21" s="126"/>
      <c r="JGD21" s="126"/>
      <c r="JGE21" s="126"/>
      <c r="JGF21" s="126"/>
      <c r="JGG21" s="126"/>
      <c r="JGH21" s="126"/>
      <c r="JGI21" s="126"/>
      <c r="JGJ21" s="126"/>
      <c r="JGK21" s="126"/>
      <c r="JGL21" s="126"/>
      <c r="JGM21" s="126"/>
      <c r="JGN21" s="126"/>
      <c r="JGO21" s="126"/>
      <c r="JGP21" s="126"/>
      <c r="JGQ21" s="126"/>
      <c r="JGR21" s="126"/>
      <c r="JGS21" s="126"/>
      <c r="JGT21" s="126"/>
      <c r="JGU21" s="126"/>
      <c r="JGV21" s="126"/>
      <c r="JGW21" s="126"/>
      <c r="JGX21" s="126"/>
      <c r="JGY21" s="126"/>
      <c r="JGZ21" s="126"/>
      <c r="JHA21" s="126"/>
      <c r="JHB21" s="126"/>
      <c r="JHC21" s="126"/>
      <c r="JHD21" s="126"/>
      <c r="JHE21" s="126"/>
      <c r="JHF21" s="126"/>
      <c r="JHG21" s="126"/>
      <c r="JHH21" s="126"/>
      <c r="JHI21" s="126"/>
      <c r="JHJ21" s="126"/>
      <c r="JHK21" s="126"/>
      <c r="JHL21" s="126"/>
      <c r="JHM21" s="126"/>
      <c r="JHN21" s="126"/>
      <c r="JHO21" s="126"/>
      <c r="JHP21" s="126"/>
      <c r="JHQ21" s="126"/>
      <c r="JHR21" s="126"/>
      <c r="JHS21" s="126"/>
      <c r="JHT21" s="126"/>
      <c r="JHU21" s="126"/>
      <c r="JHV21" s="126"/>
      <c r="JHW21" s="126"/>
      <c r="JHX21" s="126"/>
      <c r="JHY21" s="126"/>
      <c r="JHZ21" s="126"/>
      <c r="JIA21" s="126"/>
      <c r="JIB21" s="126"/>
      <c r="JIC21" s="126"/>
      <c r="JID21" s="126"/>
      <c r="JIE21" s="126"/>
      <c r="JIF21" s="126"/>
      <c r="JIG21" s="126"/>
      <c r="JIH21" s="126"/>
      <c r="JII21" s="126"/>
      <c r="JIJ21" s="126"/>
      <c r="JIK21" s="126"/>
      <c r="JIL21" s="126"/>
      <c r="JIM21" s="126"/>
      <c r="JIN21" s="126"/>
      <c r="JIO21" s="126"/>
      <c r="JIP21" s="126"/>
      <c r="JIQ21" s="126"/>
      <c r="JIR21" s="126"/>
      <c r="JIS21" s="126"/>
      <c r="JIT21" s="126"/>
      <c r="JIU21" s="126"/>
      <c r="JIV21" s="126"/>
      <c r="JIW21" s="126"/>
      <c r="JIX21" s="126"/>
      <c r="JIY21" s="126"/>
      <c r="JIZ21" s="126"/>
      <c r="JJA21" s="126"/>
      <c r="JJB21" s="126"/>
      <c r="JJC21" s="126"/>
      <c r="JJD21" s="126"/>
      <c r="JJE21" s="126"/>
      <c r="JJF21" s="126"/>
      <c r="JJG21" s="126"/>
      <c r="JJH21" s="126"/>
      <c r="JJI21" s="126"/>
      <c r="JJJ21" s="126"/>
      <c r="JJK21" s="126"/>
      <c r="JJL21" s="126"/>
      <c r="JJM21" s="126"/>
      <c r="JJN21" s="126"/>
      <c r="JJO21" s="126"/>
      <c r="JJP21" s="126"/>
      <c r="JJQ21" s="126"/>
      <c r="JJR21" s="126"/>
      <c r="JJS21" s="126"/>
      <c r="JJT21" s="126"/>
      <c r="JJU21" s="126"/>
      <c r="JJV21" s="126"/>
      <c r="JJW21" s="126"/>
      <c r="JJX21" s="126"/>
      <c r="JJY21" s="126"/>
      <c r="JJZ21" s="126"/>
      <c r="JKA21" s="126"/>
      <c r="JKB21" s="126"/>
      <c r="JKC21" s="126"/>
      <c r="JKD21" s="126"/>
      <c r="JKE21" s="126"/>
      <c r="JKF21" s="126"/>
      <c r="JKG21" s="126"/>
      <c r="JKH21" s="126"/>
      <c r="JKI21" s="126"/>
      <c r="JKJ21" s="126"/>
      <c r="JKK21" s="126"/>
      <c r="JKL21" s="126"/>
      <c r="JKM21" s="126"/>
      <c r="JKN21" s="126"/>
      <c r="JKO21" s="126"/>
      <c r="JKP21" s="126"/>
      <c r="JKQ21" s="126"/>
      <c r="JKR21" s="126"/>
      <c r="JKS21" s="126"/>
      <c r="JKT21" s="126"/>
      <c r="JKU21" s="126"/>
      <c r="JKV21" s="126"/>
      <c r="JKW21" s="126"/>
      <c r="JKX21" s="126"/>
      <c r="JKY21" s="126"/>
      <c r="JKZ21" s="126"/>
      <c r="JLA21" s="126"/>
      <c r="JLB21" s="126"/>
      <c r="JLC21" s="126"/>
      <c r="JLD21" s="126"/>
      <c r="JLE21" s="126"/>
      <c r="JLF21" s="126"/>
      <c r="JLG21" s="126"/>
      <c r="JLH21" s="126"/>
      <c r="JLI21" s="126"/>
      <c r="JLJ21" s="126"/>
      <c r="JLK21" s="126"/>
      <c r="JLL21" s="126"/>
      <c r="JLM21" s="126"/>
      <c r="JLN21" s="126"/>
      <c r="JLO21" s="126"/>
      <c r="JLP21" s="126"/>
      <c r="JLQ21" s="126"/>
      <c r="JLR21" s="126"/>
      <c r="JLS21" s="126"/>
      <c r="JLT21" s="126"/>
      <c r="JLU21" s="126"/>
      <c r="JLV21" s="126"/>
      <c r="JLW21" s="126"/>
      <c r="JLX21" s="126"/>
      <c r="JLY21" s="126"/>
      <c r="JLZ21" s="126"/>
      <c r="JMA21" s="126"/>
      <c r="JMB21" s="126"/>
      <c r="JMC21" s="126"/>
      <c r="JMD21" s="126"/>
      <c r="JME21" s="126"/>
      <c r="JMF21" s="126"/>
      <c r="JMG21" s="126"/>
      <c r="JMH21" s="126"/>
      <c r="JMI21" s="126"/>
      <c r="JMJ21" s="126"/>
      <c r="JMK21" s="126"/>
      <c r="JML21" s="126"/>
      <c r="JMM21" s="126"/>
      <c r="JMN21" s="126"/>
      <c r="JMO21" s="126"/>
      <c r="JMP21" s="126"/>
      <c r="JMQ21" s="126"/>
      <c r="JMR21" s="126"/>
      <c r="JMS21" s="126"/>
      <c r="JMT21" s="126"/>
      <c r="JMU21" s="126"/>
      <c r="JMV21" s="126"/>
      <c r="JMW21" s="126"/>
      <c r="JMX21" s="126"/>
      <c r="JMY21" s="126"/>
      <c r="JMZ21" s="126"/>
      <c r="JNA21" s="126"/>
      <c r="JNB21" s="126"/>
      <c r="JNC21" s="126"/>
      <c r="JND21" s="126"/>
      <c r="JNE21" s="126"/>
      <c r="JNF21" s="126"/>
      <c r="JNG21" s="126"/>
      <c r="JNH21" s="126"/>
      <c r="JNI21" s="126"/>
      <c r="JNJ21" s="126"/>
      <c r="JNK21" s="126"/>
      <c r="JNL21" s="126"/>
      <c r="JNM21" s="126"/>
      <c r="JNN21" s="126"/>
      <c r="JNO21" s="126"/>
      <c r="JNP21" s="126"/>
      <c r="JNQ21" s="126"/>
      <c r="JNR21" s="126"/>
      <c r="JNS21" s="126"/>
      <c r="JNT21" s="126"/>
      <c r="JNU21" s="126"/>
      <c r="JNV21" s="126"/>
      <c r="JNW21" s="126"/>
      <c r="JNX21" s="126"/>
      <c r="JNY21" s="126"/>
      <c r="JNZ21" s="126"/>
      <c r="JOA21" s="126"/>
      <c r="JOB21" s="126"/>
      <c r="JOC21" s="126"/>
      <c r="JOD21" s="126"/>
      <c r="JOE21" s="126"/>
      <c r="JOF21" s="126"/>
      <c r="JOG21" s="126"/>
      <c r="JOH21" s="126"/>
      <c r="JOI21" s="126"/>
      <c r="JOJ21" s="126"/>
      <c r="JOK21" s="126"/>
      <c r="JOL21" s="126"/>
      <c r="JOM21" s="126"/>
      <c r="JON21" s="126"/>
      <c r="JOO21" s="126"/>
      <c r="JOP21" s="126"/>
      <c r="JOQ21" s="126"/>
      <c r="JOR21" s="126"/>
      <c r="JOS21" s="126"/>
      <c r="JOT21" s="126"/>
      <c r="JOU21" s="126"/>
      <c r="JOV21" s="126"/>
      <c r="JOW21" s="126"/>
      <c r="JOX21" s="126"/>
      <c r="JOY21" s="126"/>
      <c r="JOZ21" s="126"/>
      <c r="JPA21" s="126"/>
      <c r="JPB21" s="126"/>
      <c r="JPC21" s="126"/>
      <c r="JPD21" s="126"/>
      <c r="JPE21" s="126"/>
      <c r="JPF21" s="126"/>
      <c r="JPG21" s="126"/>
      <c r="JPH21" s="126"/>
      <c r="JPI21" s="126"/>
      <c r="JPJ21" s="126"/>
      <c r="JPK21" s="126"/>
      <c r="JPL21" s="126"/>
      <c r="JPM21" s="126"/>
      <c r="JPN21" s="126"/>
      <c r="JPO21" s="126"/>
      <c r="JPP21" s="126"/>
      <c r="JPQ21" s="126"/>
      <c r="JPR21" s="126"/>
      <c r="JPS21" s="126"/>
      <c r="JPT21" s="126"/>
      <c r="JPU21" s="126"/>
      <c r="JPV21" s="126"/>
      <c r="JPW21" s="126"/>
      <c r="JPX21" s="126"/>
      <c r="JPY21" s="126"/>
      <c r="JPZ21" s="126"/>
      <c r="JQA21" s="126"/>
      <c r="JQB21" s="126"/>
      <c r="JQC21" s="126"/>
      <c r="JQD21" s="126"/>
      <c r="JQE21" s="126"/>
      <c r="JQF21" s="126"/>
      <c r="JQG21" s="126"/>
      <c r="JQH21" s="126"/>
      <c r="JQI21" s="126"/>
      <c r="JQJ21" s="126"/>
      <c r="JQK21" s="126"/>
      <c r="JQL21" s="126"/>
      <c r="JQM21" s="126"/>
      <c r="JQN21" s="126"/>
      <c r="JQO21" s="126"/>
      <c r="JQP21" s="126"/>
      <c r="JQQ21" s="126"/>
      <c r="JQR21" s="126"/>
      <c r="JQS21" s="126"/>
      <c r="JQT21" s="126"/>
      <c r="JQU21" s="126"/>
      <c r="JQV21" s="126"/>
      <c r="JQW21" s="126"/>
      <c r="JQX21" s="126"/>
      <c r="JQY21" s="126"/>
      <c r="JQZ21" s="126"/>
      <c r="JRA21" s="126"/>
      <c r="JRB21" s="126"/>
      <c r="JRC21" s="126"/>
      <c r="JRD21" s="126"/>
      <c r="JRE21" s="126"/>
      <c r="JRF21" s="126"/>
      <c r="JRG21" s="126"/>
      <c r="JRH21" s="126"/>
      <c r="JRI21" s="126"/>
      <c r="JRJ21" s="126"/>
      <c r="JRK21" s="126"/>
      <c r="JRL21" s="126"/>
      <c r="JRM21" s="126"/>
      <c r="JRN21" s="126"/>
      <c r="JRO21" s="126"/>
      <c r="JRP21" s="126"/>
      <c r="JRQ21" s="126"/>
      <c r="JRR21" s="126"/>
      <c r="JRS21" s="126"/>
      <c r="JRT21" s="126"/>
      <c r="JRU21" s="126"/>
      <c r="JRV21" s="126"/>
      <c r="JRW21" s="126"/>
      <c r="JRX21" s="126"/>
      <c r="JRY21" s="126"/>
      <c r="JRZ21" s="126"/>
      <c r="JSA21" s="126"/>
      <c r="JSB21" s="126"/>
      <c r="JSC21" s="126"/>
      <c r="JSD21" s="126"/>
      <c r="JSE21" s="126"/>
      <c r="JSF21" s="126"/>
      <c r="JSG21" s="126"/>
      <c r="JSH21" s="126"/>
      <c r="JSI21" s="126"/>
      <c r="JSJ21" s="126"/>
      <c r="JSK21" s="126"/>
      <c r="JSL21" s="126"/>
      <c r="JSM21" s="126"/>
      <c r="JSN21" s="126"/>
      <c r="JSO21" s="126"/>
      <c r="JSP21" s="126"/>
      <c r="JSQ21" s="126"/>
      <c r="JSR21" s="126"/>
      <c r="JSS21" s="126"/>
      <c r="JST21" s="126"/>
      <c r="JSU21" s="126"/>
      <c r="JSV21" s="126"/>
      <c r="JSW21" s="126"/>
      <c r="JSX21" s="126"/>
      <c r="JSY21" s="126"/>
      <c r="JSZ21" s="126"/>
      <c r="JTA21" s="126"/>
      <c r="JTB21" s="126"/>
      <c r="JTC21" s="126"/>
      <c r="JTD21" s="126"/>
      <c r="JTE21" s="126"/>
      <c r="JTF21" s="126"/>
      <c r="JTG21" s="126"/>
      <c r="JTH21" s="126"/>
      <c r="JTI21" s="126"/>
      <c r="JTJ21" s="126"/>
      <c r="JTK21" s="126"/>
      <c r="JTL21" s="126"/>
      <c r="JTM21" s="126"/>
      <c r="JTN21" s="126"/>
      <c r="JTO21" s="126"/>
      <c r="JTP21" s="126"/>
      <c r="JTQ21" s="126"/>
      <c r="JTR21" s="126"/>
      <c r="JTS21" s="126"/>
      <c r="JTT21" s="126"/>
      <c r="JTU21" s="126"/>
      <c r="JTV21" s="126"/>
      <c r="JTW21" s="126"/>
      <c r="JTX21" s="126"/>
      <c r="JTY21" s="126"/>
      <c r="JTZ21" s="126"/>
      <c r="JUA21" s="126"/>
      <c r="JUB21" s="126"/>
      <c r="JUC21" s="126"/>
      <c r="JUD21" s="126"/>
      <c r="JUE21" s="126"/>
      <c r="JUF21" s="126"/>
      <c r="JUG21" s="126"/>
      <c r="JUH21" s="126"/>
      <c r="JUI21" s="126"/>
      <c r="JUJ21" s="126"/>
      <c r="JUK21" s="126"/>
      <c r="JUL21" s="126"/>
      <c r="JUM21" s="126"/>
      <c r="JUN21" s="126"/>
      <c r="JUO21" s="126"/>
      <c r="JUP21" s="126"/>
      <c r="JUQ21" s="126"/>
      <c r="JUR21" s="126"/>
      <c r="JUS21" s="126"/>
      <c r="JUT21" s="126"/>
      <c r="JUU21" s="126"/>
      <c r="JUV21" s="126"/>
      <c r="JUW21" s="126"/>
      <c r="JUX21" s="126"/>
      <c r="JUY21" s="126"/>
      <c r="JUZ21" s="126"/>
      <c r="JVA21" s="126"/>
      <c r="JVB21" s="126"/>
      <c r="JVC21" s="126"/>
      <c r="JVD21" s="126"/>
      <c r="JVE21" s="126"/>
      <c r="JVF21" s="126"/>
      <c r="JVG21" s="126"/>
      <c r="JVH21" s="126"/>
      <c r="JVI21" s="126"/>
      <c r="JVJ21" s="126"/>
      <c r="JVK21" s="126"/>
      <c r="JVL21" s="126"/>
      <c r="JVM21" s="126"/>
      <c r="JVN21" s="126"/>
      <c r="JVO21" s="126"/>
      <c r="JVP21" s="126"/>
      <c r="JVQ21" s="126"/>
      <c r="JVR21" s="126"/>
      <c r="JVS21" s="126"/>
      <c r="JVT21" s="126"/>
      <c r="JVU21" s="126"/>
      <c r="JVV21" s="126"/>
      <c r="JVW21" s="126"/>
      <c r="JVX21" s="126"/>
      <c r="JVY21" s="126"/>
      <c r="JVZ21" s="126"/>
      <c r="JWA21" s="126"/>
      <c r="JWB21" s="126"/>
      <c r="JWC21" s="126"/>
      <c r="JWD21" s="126"/>
      <c r="JWE21" s="126"/>
      <c r="JWF21" s="126"/>
      <c r="JWG21" s="126"/>
      <c r="JWH21" s="126"/>
      <c r="JWI21" s="126"/>
      <c r="JWJ21" s="126"/>
      <c r="JWK21" s="126"/>
      <c r="JWL21" s="126"/>
      <c r="JWM21" s="126"/>
      <c r="JWN21" s="126"/>
      <c r="JWO21" s="126"/>
      <c r="JWP21" s="126"/>
      <c r="JWQ21" s="126"/>
      <c r="JWR21" s="126"/>
      <c r="JWS21" s="126"/>
      <c r="JWT21" s="126"/>
      <c r="JWU21" s="126"/>
      <c r="JWV21" s="126"/>
      <c r="JWW21" s="126"/>
      <c r="JWX21" s="126"/>
      <c r="JWY21" s="126"/>
      <c r="JWZ21" s="126"/>
      <c r="JXA21" s="126"/>
      <c r="JXB21" s="126"/>
      <c r="JXC21" s="126"/>
      <c r="JXD21" s="126"/>
      <c r="JXE21" s="126"/>
      <c r="JXF21" s="126"/>
      <c r="JXG21" s="126"/>
      <c r="JXH21" s="126"/>
      <c r="JXI21" s="126"/>
      <c r="JXJ21" s="126"/>
      <c r="JXK21" s="126"/>
      <c r="JXL21" s="126"/>
      <c r="JXM21" s="126"/>
      <c r="JXN21" s="126"/>
      <c r="JXO21" s="126"/>
      <c r="JXP21" s="126"/>
      <c r="JXQ21" s="126"/>
      <c r="JXR21" s="126"/>
      <c r="JXS21" s="126"/>
      <c r="JXT21" s="126"/>
      <c r="JXU21" s="126"/>
      <c r="JXV21" s="126"/>
      <c r="JXW21" s="126"/>
      <c r="JXX21" s="126"/>
      <c r="JXY21" s="126"/>
      <c r="JXZ21" s="126"/>
      <c r="JYA21" s="126"/>
      <c r="JYB21" s="126"/>
      <c r="JYC21" s="126"/>
      <c r="JYD21" s="126"/>
      <c r="JYE21" s="126"/>
      <c r="JYF21" s="126"/>
      <c r="JYG21" s="126"/>
      <c r="JYH21" s="126"/>
      <c r="JYI21" s="126"/>
      <c r="JYJ21" s="126"/>
      <c r="JYK21" s="126"/>
      <c r="JYL21" s="126"/>
      <c r="JYM21" s="126"/>
      <c r="JYN21" s="126"/>
      <c r="JYO21" s="126"/>
      <c r="JYP21" s="126"/>
      <c r="JYQ21" s="126"/>
      <c r="JYR21" s="126"/>
      <c r="JYS21" s="126"/>
      <c r="JYT21" s="126"/>
      <c r="JYU21" s="126"/>
      <c r="JYV21" s="126"/>
      <c r="JYW21" s="126"/>
      <c r="JYX21" s="126"/>
      <c r="JYY21" s="126"/>
      <c r="JYZ21" s="126"/>
      <c r="JZA21" s="126"/>
      <c r="JZB21" s="126"/>
      <c r="JZC21" s="126"/>
      <c r="JZD21" s="126"/>
      <c r="JZE21" s="126"/>
      <c r="JZF21" s="126"/>
      <c r="JZG21" s="126"/>
      <c r="JZH21" s="126"/>
      <c r="JZI21" s="126"/>
      <c r="JZJ21" s="126"/>
      <c r="JZK21" s="126"/>
      <c r="JZL21" s="126"/>
      <c r="JZM21" s="126"/>
      <c r="JZN21" s="126"/>
      <c r="JZO21" s="126"/>
      <c r="JZP21" s="126"/>
      <c r="JZQ21" s="126"/>
      <c r="JZR21" s="126"/>
      <c r="JZS21" s="126"/>
      <c r="JZT21" s="126"/>
      <c r="JZU21" s="126"/>
      <c r="JZV21" s="126"/>
      <c r="JZW21" s="126"/>
      <c r="JZX21" s="126"/>
      <c r="JZY21" s="126"/>
      <c r="JZZ21" s="126"/>
      <c r="KAA21" s="126"/>
      <c r="KAB21" s="126"/>
      <c r="KAC21" s="126"/>
      <c r="KAD21" s="126"/>
      <c r="KAE21" s="126"/>
      <c r="KAF21" s="126"/>
      <c r="KAG21" s="126"/>
      <c r="KAH21" s="126"/>
      <c r="KAI21" s="126"/>
      <c r="KAJ21" s="126"/>
      <c r="KAK21" s="126"/>
      <c r="KAL21" s="126"/>
      <c r="KAM21" s="126"/>
      <c r="KAN21" s="126"/>
      <c r="KAO21" s="126"/>
      <c r="KAP21" s="126"/>
      <c r="KAQ21" s="126"/>
      <c r="KAR21" s="126"/>
      <c r="KAS21" s="126"/>
      <c r="KAT21" s="126"/>
      <c r="KAU21" s="126"/>
      <c r="KAV21" s="126"/>
      <c r="KAW21" s="126"/>
      <c r="KAX21" s="126"/>
      <c r="KAY21" s="126"/>
      <c r="KAZ21" s="126"/>
      <c r="KBA21" s="126"/>
      <c r="KBB21" s="126"/>
      <c r="KBC21" s="126"/>
      <c r="KBD21" s="126"/>
      <c r="KBE21" s="126"/>
      <c r="KBF21" s="126"/>
      <c r="KBG21" s="126"/>
      <c r="KBH21" s="126"/>
      <c r="KBI21" s="126"/>
      <c r="KBJ21" s="126"/>
      <c r="KBK21" s="126"/>
      <c r="KBL21" s="126"/>
      <c r="KBM21" s="126"/>
      <c r="KBN21" s="126"/>
      <c r="KBO21" s="126"/>
      <c r="KBP21" s="126"/>
      <c r="KBQ21" s="126"/>
      <c r="KBR21" s="126"/>
      <c r="KBS21" s="126"/>
      <c r="KBT21" s="126"/>
      <c r="KBU21" s="126"/>
      <c r="KBV21" s="126"/>
      <c r="KBW21" s="126"/>
      <c r="KBX21" s="126"/>
      <c r="KBY21" s="126"/>
      <c r="KBZ21" s="126"/>
      <c r="KCA21" s="126"/>
      <c r="KCB21" s="126"/>
      <c r="KCC21" s="126"/>
      <c r="KCD21" s="126"/>
      <c r="KCE21" s="126"/>
      <c r="KCF21" s="126"/>
      <c r="KCG21" s="126"/>
      <c r="KCH21" s="126"/>
      <c r="KCI21" s="126"/>
      <c r="KCJ21" s="126"/>
      <c r="KCK21" s="126"/>
      <c r="KCL21" s="126"/>
      <c r="KCM21" s="126"/>
      <c r="KCN21" s="126"/>
      <c r="KCO21" s="126"/>
      <c r="KCP21" s="126"/>
      <c r="KCQ21" s="126"/>
      <c r="KCR21" s="126"/>
      <c r="KCS21" s="126"/>
      <c r="KCT21" s="126"/>
      <c r="KCU21" s="126"/>
      <c r="KCV21" s="126"/>
      <c r="KCW21" s="126"/>
      <c r="KCX21" s="126"/>
      <c r="KCY21" s="126"/>
      <c r="KCZ21" s="126"/>
      <c r="KDA21" s="126"/>
      <c r="KDB21" s="126"/>
      <c r="KDC21" s="126"/>
      <c r="KDD21" s="126"/>
      <c r="KDE21" s="126"/>
      <c r="KDF21" s="126"/>
      <c r="KDG21" s="126"/>
      <c r="KDH21" s="126"/>
      <c r="KDI21" s="126"/>
      <c r="KDJ21" s="126"/>
      <c r="KDK21" s="126"/>
      <c r="KDL21" s="126"/>
      <c r="KDM21" s="126"/>
      <c r="KDN21" s="126"/>
      <c r="KDO21" s="126"/>
      <c r="KDP21" s="126"/>
      <c r="KDQ21" s="126"/>
      <c r="KDR21" s="126"/>
      <c r="KDS21" s="126"/>
      <c r="KDT21" s="126"/>
      <c r="KDU21" s="126"/>
      <c r="KDV21" s="126"/>
      <c r="KDW21" s="126"/>
      <c r="KDX21" s="126"/>
      <c r="KDY21" s="126"/>
      <c r="KDZ21" s="126"/>
      <c r="KEA21" s="126"/>
      <c r="KEB21" s="126"/>
      <c r="KEC21" s="126"/>
      <c r="KED21" s="126"/>
      <c r="KEE21" s="126"/>
      <c r="KEF21" s="126"/>
      <c r="KEG21" s="126"/>
      <c r="KEH21" s="126"/>
      <c r="KEI21" s="126"/>
      <c r="KEJ21" s="126"/>
      <c r="KEK21" s="126"/>
      <c r="KEL21" s="126"/>
      <c r="KEM21" s="126"/>
      <c r="KEN21" s="126"/>
      <c r="KEO21" s="126"/>
      <c r="KEP21" s="126"/>
      <c r="KEQ21" s="126"/>
      <c r="KER21" s="126"/>
      <c r="KES21" s="126"/>
      <c r="KET21" s="126"/>
      <c r="KEU21" s="126"/>
      <c r="KEV21" s="126"/>
      <c r="KEW21" s="126"/>
      <c r="KEX21" s="126"/>
      <c r="KEY21" s="126"/>
      <c r="KEZ21" s="126"/>
      <c r="KFA21" s="126"/>
      <c r="KFB21" s="126"/>
      <c r="KFC21" s="126"/>
      <c r="KFD21" s="126"/>
      <c r="KFE21" s="126"/>
      <c r="KFF21" s="126"/>
      <c r="KFG21" s="126"/>
      <c r="KFH21" s="126"/>
      <c r="KFI21" s="126"/>
      <c r="KFJ21" s="126"/>
      <c r="KFK21" s="126"/>
      <c r="KFL21" s="126"/>
      <c r="KFM21" s="126"/>
      <c r="KFN21" s="126"/>
      <c r="KFO21" s="126"/>
      <c r="KFP21" s="126"/>
      <c r="KFQ21" s="126"/>
      <c r="KFR21" s="126"/>
      <c r="KFS21" s="126"/>
      <c r="KFT21" s="126"/>
      <c r="KFU21" s="126"/>
      <c r="KFV21" s="126"/>
      <c r="KFW21" s="126"/>
      <c r="KFX21" s="126"/>
      <c r="KFY21" s="126"/>
      <c r="KFZ21" s="126"/>
      <c r="KGA21" s="126"/>
      <c r="KGB21" s="126"/>
      <c r="KGC21" s="126"/>
      <c r="KGD21" s="126"/>
      <c r="KGE21" s="126"/>
      <c r="KGF21" s="126"/>
      <c r="KGG21" s="126"/>
      <c r="KGH21" s="126"/>
      <c r="KGI21" s="126"/>
      <c r="KGJ21" s="126"/>
      <c r="KGK21" s="126"/>
      <c r="KGL21" s="126"/>
      <c r="KGM21" s="126"/>
      <c r="KGN21" s="126"/>
      <c r="KGO21" s="126"/>
      <c r="KGP21" s="126"/>
      <c r="KGQ21" s="126"/>
      <c r="KGR21" s="126"/>
      <c r="KGS21" s="126"/>
      <c r="KGT21" s="126"/>
      <c r="KGU21" s="126"/>
      <c r="KGV21" s="126"/>
      <c r="KGW21" s="126"/>
      <c r="KGX21" s="126"/>
      <c r="KGY21" s="126"/>
      <c r="KGZ21" s="126"/>
      <c r="KHA21" s="126"/>
      <c r="KHB21" s="126"/>
      <c r="KHC21" s="126"/>
      <c r="KHD21" s="126"/>
      <c r="KHE21" s="126"/>
      <c r="KHF21" s="126"/>
      <c r="KHG21" s="126"/>
      <c r="KHH21" s="126"/>
      <c r="KHI21" s="126"/>
      <c r="KHJ21" s="126"/>
      <c r="KHK21" s="126"/>
      <c r="KHL21" s="126"/>
      <c r="KHM21" s="126"/>
      <c r="KHN21" s="126"/>
      <c r="KHO21" s="126"/>
      <c r="KHP21" s="126"/>
      <c r="KHQ21" s="126"/>
      <c r="KHR21" s="126"/>
      <c r="KHS21" s="126"/>
      <c r="KHT21" s="126"/>
      <c r="KHU21" s="126"/>
      <c r="KHV21" s="126"/>
      <c r="KHW21" s="126"/>
      <c r="KHX21" s="126"/>
      <c r="KHY21" s="126"/>
      <c r="KHZ21" s="126"/>
      <c r="KIA21" s="126"/>
      <c r="KIB21" s="126"/>
      <c r="KIC21" s="126"/>
      <c r="KID21" s="126"/>
      <c r="KIE21" s="126"/>
      <c r="KIF21" s="126"/>
      <c r="KIG21" s="126"/>
      <c r="KIH21" s="126"/>
      <c r="KII21" s="126"/>
      <c r="KIJ21" s="126"/>
      <c r="KIK21" s="126"/>
      <c r="KIL21" s="126"/>
      <c r="KIM21" s="126"/>
      <c r="KIN21" s="126"/>
      <c r="KIO21" s="126"/>
      <c r="KIP21" s="126"/>
      <c r="KIQ21" s="126"/>
      <c r="KIR21" s="126"/>
      <c r="KIS21" s="126"/>
      <c r="KIT21" s="126"/>
      <c r="KIU21" s="126"/>
      <c r="KIV21" s="126"/>
      <c r="KIW21" s="126"/>
      <c r="KIX21" s="126"/>
      <c r="KIY21" s="126"/>
      <c r="KIZ21" s="126"/>
      <c r="KJA21" s="126"/>
      <c r="KJB21" s="126"/>
      <c r="KJC21" s="126"/>
      <c r="KJD21" s="126"/>
      <c r="KJE21" s="126"/>
      <c r="KJF21" s="126"/>
      <c r="KJG21" s="126"/>
      <c r="KJH21" s="126"/>
      <c r="KJI21" s="126"/>
      <c r="KJJ21" s="126"/>
      <c r="KJK21" s="126"/>
      <c r="KJL21" s="126"/>
      <c r="KJM21" s="126"/>
      <c r="KJN21" s="126"/>
      <c r="KJO21" s="126"/>
      <c r="KJP21" s="126"/>
      <c r="KJQ21" s="126"/>
      <c r="KJR21" s="126"/>
      <c r="KJS21" s="126"/>
      <c r="KJT21" s="126"/>
      <c r="KJU21" s="126"/>
      <c r="KJV21" s="126"/>
      <c r="KJW21" s="126"/>
      <c r="KJX21" s="126"/>
      <c r="KJY21" s="126"/>
      <c r="KJZ21" s="126"/>
      <c r="KKA21" s="126"/>
      <c r="KKB21" s="126"/>
      <c r="KKC21" s="126"/>
      <c r="KKD21" s="126"/>
      <c r="KKE21" s="126"/>
      <c r="KKF21" s="126"/>
      <c r="KKG21" s="126"/>
      <c r="KKH21" s="126"/>
      <c r="KKI21" s="126"/>
      <c r="KKJ21" s="126"/>
      <c r="KKK21" s="126"/>
      <c r="KKL21" s="126"/>
      <c r="KKM21" s="126"/>
      <c r="KKN21" s="126"/>
      <c r="KKO21" s="126"/>
      <c r="KKP21" s="126"/>
      <c r="KKQ21" s="126"/>
      <c r="KKR21" s="126"/>
      <c r="KKS21" s="126"/>
      <c r="KKT21" s="126"/>
      <c r="KKU21" s="126"/>
      <c r="KKV21" s="126"/>
      <c r="KKW21" s="126"/>
      <c r="KKX21" s="126"/>
      <c r="KKY21" s="126"/>
      <c r="KKZ21" s="126"/>
      <c r="KLA21" s="126"/>
      <c r="KLB21" s="126"/>
      <c r="KLC21" s="126"/>
      <c r="KLD21" s="126"/>
      <c r="KLE21" s="126"/>
      <c r="KLF21" s="126"/>
      <c r="KLG21" s="126"/>
      <c r="KLH21" s="126"/>
      <c r="KLI21" s="126"/>
      <c r="KLJ21" s="126"/>
      <c r="KLK21" s="126"/>
      <c r="KLL21" s="126"/>
      <c r="KLM21" s="126"/>
      <c r="KLN21" s="126"/>
      <c r="KLO21" s="126"/>
      <c r="KLP21" s="126"/>
      <c r="KLQ21" s="126"/>
      <c r="KLR21" s="126"/>
      <c r="KLS21" s="126"/>
      <c r="KLT21" s="126"/>
      <c r="KLU21" s="126"/>
      <c r="KLV21" s="126"/>
      <c r="KLW21" s="126"/>
      <c r="KLX21" s="126"/>
      <c r="KLY21" s="126"/>
      <c r="KLZ21" s="126"/>
      <c r="KMA21" s="126"/>
      <c r="KMB21" s="126"/>
      <c r="KMC21" s="126"/>
      <c r="KMD21" s="126"/>
      <c r="KME21" s="126"/>
      <c r="KMF21" s="126"/>
      <c r="KMG21" s="126"/>
      <c r="KMH21" s="126"/>
      <c r="KMI21" s="126"/>
      <c r="KMJ21" s="126"/>
      <c r="KMK21" s="126"/>
      <c r="KML21" s="126"/>
      <c r="KMM21" s="126"/>
      <c r="KMN21" s="126"/>
      <c r="KMO21" s="126"/>
      <c r="KMP21" s="126"/>
      <c r="KMQ21" s="126"/>
      <c r="KMR21" s="126"/>
      <c r="KMS21" s="126"/>
      <c r="KMT21" s="126"/>
      <c r="KMU21" s="126"/>
      <c r="KMV21" s="126"/>
      <c r="KMW21" s="126"/>
      <c r="KMX21" s="126"/>
      <c r="KMY21" s="126"/>
      <c r="KMZ21" s="126"/>
      <c r="KNA21" s="126"/>
      <c r="KNB21" s="126"/>
      <c r="KNC21" s="126"/>
      <c r="KND21" s="126"/>
      <c r="KNE21" s="126"/>
      <c r="KNF21" s="126"/>
      <c r="KNG21" s="126"/>
      <c r="KNH21" s="126"/>
      <c r="KNI21" s="126"/>
      <c r="KNJ21" s="126"/>
      <c r="KNK21" s="126"/>
      <c r="KNL21" s="126"/>
      <c r="KNM21" s="126"/>
      <c r="KNN21" s="126"/>
      <c r="KNO21" s="126"/>
      <c r="KNP21" s="126"/>
      <c r="KNQ21" s="126"/>
      <c r="KNR21" s="126"/>
      <c r="KNS21" s="126"/>
      <c r="KNT21" s="126"/>
      <c r="KNU21" s="126"/>
      <c r="KNV21" s="126"/>
      <c r="KNW21" s="126"/>
      <c r="KNX21" s="126"/>
      <c r="KNY21" s="126"/>
      <c r="KNZ21" s="126"/>
      <c r="KOA21" s="126"/>
      <c r="KOB21" s="126"/>
      <c r="KOC21" s="126"/>
      <c r="KOD21" s="126"/>
      <c r="KOE21" s="126"/>
      <c r="KOF21" s="126"/>
      <c r="KOG21" s="126"/>
      <c r="KOH21" s="126"/>
      <c r="KOI21" s="126"/>
      <c r="KOJ21" s="126"/>
      <c r="KOK21" s="126"/>
      <c r="KOL21" s="126"/>
      <c r="KOM21" s="126"/>
      <c r="KON21" s="126"/>
      <c r="KOO21" s="126"/>
      <c r="KOP21" s="126"/>
      <c r="KOQ21" s="126"/>
      <c r="KOR21" s="126"/>
      <c r="KOS21" s="126"/>
      <c r="KOT21" s="126"/>
      <c r="KOU21" s="126"/>
      <c r="KOV21" s="126"/>
      <c r="KOW21" s="126"/>
      <c r="KOX21" s="126"/>
      <c r="KOY21" s="126"/>
      <c r="KOZ21" s="126"/>
      <c r="KPA21" s="126"/>
      <c r="KPB21" s="126"/>
      <c r="KPC21" s="126"/>
      <c r="KPD21" s="126"/>
      <c r="KPE21" s="126"/>
      <c r="KPF21" s="126"/>
      <c r="KPG21" s="126"/>
      <c r="KPH21" s="126"/>
      <c r="KPI21" s="126"/>
      <c r="KPJ21" s="126"/>
      <c r="KPK21" s="126"/>
      <c r="KPL21" s="126"/>
      <c r="KPM21" s="126"/>
      <c r="KPN21" s="126"/>
      <c r="KPO21" s="126"/>
      <c r="KPP21" s="126"/>
      <c r="KPQ21" s="126"/>
      <c r="KPR21" s="126"/>
      <c r="KPS21" s="126"/>
      <c r="KPT21" s="126"/>
      <c r="KPU21" s="126"/>
      <c r="KPV21" s="126"/>
      <c r="KPW21" s="126"/>
      <c r="KPX21" s="126"/>
      <c r="KPY21" s="126"/>
      <c r="KPZ21" s="126"/>
      <c r="KQA21" s="126"/>
      <c r="KQB21" s="126"/>
      <c r="KQC21" s="126"/>
      <c r="KQD21" s="126"/>
      <c r="KQE21" s="126"/>
      <c r="KQF21" s="126"/>
      <c r="KQG21" s="126"/>
      <c r="KQH21" s="126"/>
      <c r="KQI21" s="126"/>
      <c r="KQJ21" s="126"/>
      <c r="KQK21" s="126"/>
      <c r="KQL21" s="126"/>
      <c r="KQM21" s="126"/>
      <c r="KQN21" s="126"/>
      <c r="KQO21" s="126"/>
      <c r="KQP21" s="126"/>
      <c r="KQQ21" s="126"/>
      <c r="KQR21" s="126"/>
      <c r="KQS21" s="126"/>
      <c r="KQT21" s="126"/>
      <c r="KQU21" s="126"/>
      <c r="KQV21" s="126"/>
      <c r="KQW21" s="126"/>
      <c r="KQX21" s="126"/>
      <c r="KQY21" s="126"/>
      <c r="KQZ21" s="126"/>
      <c r="KRA21" s="126"/>
      <c r="KRB21" s="126"/>
      <c r="KRC21" s="126"/>
      <c r="KRD21" s="126"/>
      <c r="KRE21" s="126"/>
      <c r="KRF21" s="126"/>
      <c r="KRG21" s="126"/>
      <c r="KRH21" s="126"/>
      <c r="KRI21" s="126"/>
      <c r="KRJ21" s="126"/>
      <c r="KRK21" s="126"/>
      <c r="KRL21" s="126"/>
      <c r="KRM21" s="126"/>
      <c r="KRN21" s="126"/>
      <c r="KRO21" s="126"/>
      <c r="KRP21" s="126"/>
      <c r="KRQ21" s="126"/>
      <c r="KRR21" s="126"/>
      <c r="KRS21" s="126"/>
      <c r="KRT21" s="126"/>
      <c r="KRU21" s="126"/>
      <c r="KRV21" s="126"/>
      <c r="KRW21" s="126"/>
      <c r="KRX21" s="126"/>
      <c r="KRY21" s="126"/>
      <c r="KRZ21" s="126"/>
      <c r="KSA21" s="126"/>
      <c r="KSB21" s="126"/>
      <c r="KSC21" s="126"/>
      <c r="KSD21" s="126"/>
      <c r="KSE21" s="126"/>
      <c r="KSF21" s="126"/>
      <c r="KSG21" s="126"/>
      <c r="KSH21" s="126"/>
      <c r="KSI21" s="126"/>
      <c r="KSJ21" s="126"/>
      <c r="KSK21" s="126"/>
      <c r="KSL21" s="126"/>
      <c r="KSM21" s="126"/>
      <c r="KSN21" s="126"/>
      <c r="KSO21" s="126"/>
      <c r="KSP21" s="126"/>
      <c r="KSQ21" s="126"/>
      <c r="KSR21" s="126"/>
      <c r="KSS21" s="126"/>
      <c r="KST21" s="126"/>
      <c r="KSU21" s="126"/>
      <c r="KSV21" s="126"/>
      <c r="KSW21" s="126"/>
      <c r="KSX21" s="126"/>
      <c r="KSY21" s="126"/>
      <c r="KSZ21" s="126"/>
      <c r="KTA21" s="126"/>
      <c r="KTB21" s="126"/>
      <c r="KTC21" s="126"/>
      <c r="KTD21" s="126"/>
      <c r="KTE21" s="126"/>
      <c r="KTF21" s="126"/>
      <c r="KTG21" s="126"/>
      <c r="KTH21" s="126"/>
      <c r="KTI21" s="126"/>
      <c r="KTJ21" s="126"/>
      <c r="KTK21" s="126"/>
      <c r="KTL21" s="126"/>
      <c r="KTM21" s="126"/>
      <c r="KTN21" s="126"/>
      <c r="KTO21" s="126"/>
      <c r="KTP21" s="126"/>
      <c r="KTQ21" s="126"/>
      <c r="KTR21" s="126"/>
      <c r="KTS21" s="126"/>
      <c r="KTT21" s="126"/>
      <c r="KTU21" s="126"/>
      <c r="KTV21" s="126"/>
      <c r="KTW21" s="126"/>
      <c r="KTX21" s="126"/>
      <c r="KTY21" s="126"/>
      <c r="KTZ21" s="126"/>
      <c r="KUA21" s="126"/>
      <c r="KUB21" s="126"/>
      <c r="KUC21" s="126"/>
      <c r="KUD21" s="126"/>
      <c r="KUE21" s="126"/>
      <c r="KUF21" s="126"/>
      <c r="KUG21" s="126"/>
      <c r="KUH21" s="126"/>
      <c r="KUI21" s="126"/>
      <c r="KUJ21" s="126"/>
      <c r="KUK21" s="126"/>
      <c r="KUL21" s="126"/>
      <c r="KUM21" s="126"/>
      <c r="KUN21" s="126"/>
      <c r="KUO21" s="126"/>
      <c r="KUP21" s="126"/>
      <c r="KUQ21" s="126"/>
      <c r="KUR21" s="126"/>
      <c r="KUS21" s="126"/>
      <c r="KUT21" s="126"/>
      <c r="KUU21" s="126"/>
      <c r="KUV21" s="126"/>
      <c r="KUW21" s="126"/>
      <c r="KUX21" s="126"/>
      <c r="KUY21" s="126"/>
      <c r="KUZ21" s="126"/>
      <c r="KVA21" s="126"/>
      <c r="KVB21" s="126"/>
      <c r="KVC21" s="126"/>
      <c r="KVD21" s="126"/>
      <c r="KVE21" s="126"/>
      <c r="KVF21" s="126"/>
      <c r="KVG21" s="126"/>
      <c r="KVH21" s="126"/>
      <c r="KVI21" s="126"/>
      <c r="KVJ21" s="126"/>
      <c r="KVK21" s="126"/>
      <c r="KVL21" s="126"/>
      <c r="KVM21" s="126"/>
      <c r="KVN21" s="126"/>
      <c r="KVO21" s="126"/>
      <c r="KVP21" s="126"/>
      <c r="KVQ21" s="126"/>
      <c r="KVR21" s="126"/>
      <c r="KVS21" s="126"/>
      <c r="KVT21" s="126"/>
      <c r="KVU21" s="126"/>
      <c r="KVV21" s="126"/>
      <c r="KVW21" s="126"/>
      <c r="KVX21" s="126"/>
      <c r="KVY21" s="126"/>
      <c r="KVZ21" s="126"/>
      <c r="KWA21" s="126"/>
      <c r="KWB21" s="126"/>
      <c r="KWC21" s="126"/>
      <c r="KWD21" s="126"/>
      <c r="KWE21" s="126"/>
      <c r="KWF21" s="126"/>
      <c r="KWG21" s="126"/>
      <c r="KWH21" s="126"/>
      <c r="KWI21" s="126"/>
      <c r="KWJ21" s="126"/>
      <c r="KWK21" s="126"/>
      <c r="KWL21" s="126"/>
      <c r="KWM21" s="126"/>
      <c r="KWN21" s="126"/>
      <c r="KWO21" s="126"/>
      <c r="KWP21" s="126"/>
      <c r="KWQ21" s="126"/>
      <c r="KWR21" s="126"/>
      <c r="KWS21" s="126"/>
      <c r="KWT21" s="126"/>
      <c r="KWU21" s="126"/>
      <c r="KWV21" s="126"/>
      <c r="KWW21" s="126"/>
      <c r="KWX21" s="126"/>
      <c r="KWY21" s="126"/>
      <c r="KWZ21" s="126"/>
      <c r="KXA21" s="126"/>
      <c r="KXB21" s="126"/>
      <c r="KXC21" s="126"/>
      <c r="KXD21" s="126"/>
      <c r="KXE21" s="126"/>
      <c r="KXF21" s="126"/>
      <c r="KXG21" s="126"/>
      <c r="KXH21" s="126"/>
      <c r="KXI21" s="126"/>
      <c r="KXJ21" s="126"/>
      <c r="KXK21" s="126"/>
      <c r="KXL21" s="126"/>
      <c r="KXM21" s="126"/>
      <c r="KXN21" s="126"/>
      <c r="KXO21" s="126"/>
      <c r="KXP21" s="126"/>
      <c r="KXQ21" s="126"/>
      <c r="KXR21" s="126"/>
      <c r="KXS21" s="126"/>
      <c r="KXT21" s="126"/>
      <c r="KXU21" s="126"/>
      <c r="KXV21" s="126"/>
      <c r="KXW21" s="126"/>
      <c r="KXX21" s="126"/>
      <c r="KXY21" s="126"/>
      <c r="KXZ21" s="126"/>
      <c r="KYA21" s="126"/>
      <c r="KYB21" s="126"/>
      <c r="KYC21" s="126"/>
      <c r="KYD21" s="126"/>
      <c r="KYE21" s="126"/>
      <c r="KYF21" s="126"/>
      <c r="KYG21" s="126"/>
      <c r="KYH21" s="126"/>
      <c r="KYI21" s="126"/>
      <c r="KYJ21" s="126"/>
      <c r="KYK21" s="126"/>
      <c r="KYL21" s="126"/>
      <c r="KYM21" s="126"/>
      <c r="KYN21" s="126"/>
      <c r="KYO21" s="126"/>
      <c r="KYP21" s="126"/>
      <c r="KYQ21" s="126"/>
      <c r="KYR21" s="126"/>
      <c r="KYS21" s="126"/>
      <c r="KYT21" s="126"/>
      <c r="KYU21" s="126"/>
      <c r="KYV21" s="126"/>
      <c r="KYW21" s="126"/>
      <c r="KYX21" s="126"/>
      <c r="KYY21" s="126"/>
      <c r="KYZ21" s="126"/>
      <c r="KZA21" s="126"/>
      <c r="KZB21" s="126"/>
      <c r="KZC21" s="126"/>
      <c r="KZD21" s="126"/>
      <c r="KZE21" s="126"/>
      <c r="KZF21" s="126"/>
      <c r="KZG21" s="126"/>
      <c r="KZH21" s="126"/>
      <c r="KZI21" s="126"/>
      <c r="KZJ21" s="126"/>
      <c r="KZK21" s="126"/>
      <c r="KZL21" s="126"/>
      <c r="KZM21" s="126"/>
      <c r="KZN21" s="126"/>
      <c r="KZO21" s="126"/>
      <c r="KZP21" s="126"/>
      <c r="KZQ21" s="126"/>
      <c r="KZR21" s="126"/>
      <c r="KZS21" s="126"/>
      <c r="KZT21" s="126"/>
      <c r="KZU21" s="126"/>
      <c r="KZV21" s="126"/>
      <c r="KZW21" s="126"/>
      <c r="KZX21" s="126"/>
      <c r="KZY21" s="126"/>
      <c r="KZZ21" s="126"/>
      <c r="LAA21" s="126"/>
      <c r="LAB21" s="126"/>
      <c r="LAC21" s="126"/>
      <c r="LAD21" s="126"/>
      <c r="LAE21" s="126"/>
      <c r="LAF21" s="126"/>
      <c r="LAG21" s="126"/>
      <c r="LAH21" s="126"/>
      <c r="LAI21" s="126"/>
      <c r="LAJ21" s="126"/>
      <c r="LAK21" s="126"/>
      <c r="LAL21" s="126"/>
      <c r="LAM21" s="126"/>
      <c r="LAN21" s="126"/>
      <c r="LAO21" s="126"/>
      <c r="LAP21" s="126"/>
      <c r="LAQ21" s="126"/>
      <c r="LAR21" s="126"/>
      <c r="LAS21" s="126"/>
      <c r="LAT21" s="126"/>
      <c r="LAU21" s="126"/>
      <c r="LAV21" s="126"/>
      <c r="LAW21" s="126"/>
      <c r="LAX21" s="126"/>
      <c r="LAY21" s="126"/>
      <c r="LAZ21" s="126"/>
      <c r="LBA21" s="126"/>
      <c r="LBB21" s="126"/>
      <c r="LBC21" s="126"/>
      <c r="LBD21" s="126"/>
      <c r="LBE21" s="126"/>
      <c r="LBF21" s="126"/>
      <c r="LBG21" s="126"/>
      <c r="LBH21" s="126"/>
      <c r="LBI21" s="126"/>
      <c r="LBJ21" s="126"/>
      <c r="LBK21" s="126"/>
      <c r="LBL21" s="126"/>
      <c r="LBM21" s="126"/>
      <c r="LBN21" s="126"/>
      <c r="LBO21" s="126"/>
      <c r="LBP21" s="126"/>
      <c r="LBQ21" s="126"/>
      <c r="LBR21" s="126"/>
      <c r="LBS21" s="126"/>
      <c r="LBT21" s="126"/>
      <c r="LBU21" s="126"/>
      <c r="LBV21" s="126"/>
      <c r="LBW21" s="126"/>
      <c r="LBX21" s="126"/>
      <c r="LBY21" s="126"/>
      <c r="LBZ21" s="126"/>
      <c r="LCA21" s="126"/>
      <c r="LCB21" s="126"/>
      <c r="LCC21" s="126"/>
      <c r="LCD21" s="126"/>
      <c r="LCE21" s="126"/>
      <c r="LCF21" s="126"/>
      <c r="LCG21" s="126"/>
      <c r="LCH21" s="126"/>
      <c r="LCI21" s="126"/>
      <c r="LCJ21" s="126"/>
      <c r="LCK21" s="126"/>
      <c r="LCL21" s="126"/>
      <c r="LCM21" s="126"/>
      <c r="LCN21" s="126"/>
      <c r="LCO21" s="126"/>
      <c r="LCP21" s="126"/>
      <c r="LCQ21" s="126"/>
      <c r="LCR21" s="126"/>
      <c r="LCS21" s="126"/>
      <c r="LCT21" s="126"/>
      <c r="LCU21" s="126"/>
      <c r="LCV21" s="126"/>
      <c r="LCW21" s="126"/>
      <c r="LCX21" s="126"/>
      <c r="LCY21" s="126"/>
      <c r="LCZ21" s="126"/>
      <c r="LDA21" s="126"/>
      <c r="LDB21" s="126"/>
      <c r="LDC21" s="126"/>
      <c r="LDD21" s="126"/>
      <c r="LDE21" s="126"/>
      <c r="LDF21" s="126"/>
      <c r="LDG21" s="126"/>
      <c r="LDH21" s="126"/>
      <c r="LDI21" s="126"/>
      <c r="LDJ21" s="126"/>
      <c r="LDK21" s="126"/>
      <c r="LDL21" s="126"/>
      <c r="LDM21" s="126"/>
      <c r="LDN21" s="126"/>
      <c r="LDO21" s="126"/>
      <c r="LDP21" s="126"/>
      <c r="LDQ21" s="126"/>
      <c r="LDR21" s="126"/>
      <c r="LDS21" s="126"/>
      <c r="LDT21" s="126"/>
      <c r="LDU21" s="126"/>
      <c r="LDV21" s="126"/>
      <c r="LDW21" s="126"/>
      <c r="LDX21" s="126"/>
      <c r="LDY21" s="126"/>
      <c r="LDZ21" s="126"/>
      <c r="LEA21" s="126"/>
      <c r="LEB21" s="126"/>
      <c r="LEC21" s="126"/>
      <c r="LED21" s="126"/>
      <c r="LEE21" s="126"/>
      <c r="LEF21" s="126"/>
      <c r="LEG21" s="126"/>
      <c r="LEH21" s="126"/>
      <c r="LEI21" s="126"/>
      <c r="LEJ21" s="126"/>
      <c r="LEK21" s="126"/>
      <c r="LEL21" s="126"/>
      <c r="LEM21" s="126"/>
      <c r="LEN21" s="126"/>
      <c r="LEO21" s="126"/>
      <c r="LEP21" s="126"/>
      <c r="LEQ21" s="126"/>
      <c r="LER21" s="126"/>
      <c r="LES21" s="126"/>
      <c r="LET21" s="126"/>
      <c r="LEU21" s="126"/>
      <c r="LEV21" s="126"/>
      <c r="LEW21" s="126"/>
      <c r="LEX21" s="126"/>
      <c r="LEY21" s="126"/>
      <c r="LEZ21" s="126"/>
      <c r="LFA21" s="126"/>
      <c r="LFB21" s="126"/>
      <c r="LFC21" s="126"/>
      <c r="LFD21" s="126"/>
      <c r="LFE21" s="126"/>
      <c r="LFF21" s="126"/>
      <c r="LFG21" s="126"/>
      <c r="LFH21" s="126"/>
      <c r="LFI21" s="126"/>
      <c r="LFJ21" s="126"/>
      <c r="LFK21" s="126"/>
      <c r="LFL21" s="126"/>
      <c r="LFM21" s="126"/>
      <c r="LFN21" s="126"/>
      <c r="LFO21" s="126"/>
      <c r="LFP21" s="126"/>
      <c r="LFQ21" s="126"/>
      <c r="LFR21" s="126"/>
      <c r="LFS21" s="126"/>
      <c r="LFT21" s="126"/>
      <c r="LFU21" s="126"/>
      <c r="LFV21" s="126"/>
      <c r="LFW21" s="126"/>
      <c r="LFX21" s="126"/>
      <c r="LFY21" s="126"/>
      <c r="LFZ21" s="126"/>
      <c r="LGA21" s="126"/>
      <c r="LGB21" s="126"/>
      <c r="LGC21" s="126"/>
      <c r="LGD21" s="126"/>
      <c r="LGE21" s="126"/>
      <c r="LGF21" s="126"/>
      <c r="LGG21" s="126"/>
      <c r="LGH21" s="126"/>
      <c r="LGI21" s="126"/>
      <c r="LGJ21" s="126"/>
      <c r="LGK21" s="126"/>
      <c r="LGL21" s="126"/>
      <c r="LGM21" s="126"/>
      <c r="LGN21" s="126"/>
      <c r="LGO21" s="126"/>
      <c r="LGP21" s="126"/>
      <c r="LGQ21" s="126"/>
      <c r="LGR21" s="126"/>
      <c r="LGS21" s="126"/>
      <c r="LGT21" s="126"/>
      <c r="LGU21" s="126"/>
      <c r="LGV21" s="126"/>
      <c r="LGW21" s="126"/>
      <c r="LGX21" s="126"/>
      <c r="LGY21" s="126"/>
      <c r="LGZ21" s="126"/>
      <c r="LHA21" s="126"/>
      <c r="LHB21" s="126"/>
      <c r="LHC21" s="126"/>
      <c r="LHD21" s="126"/>
      <c r="LHE21" s="126"/>
      <c r="LHF21" s="126"/>
      <c r="LHG21" s="126"/>
      <c r="LHH21" s="126"/>
      <c r="LHI21" s="126"/>
      <c r="LHJ21" s="126"/>
      <c r="LHK21" s="126"/>
      <c r="LHL21" s="126"/>
      <c r="LHM21" s="126"/>
      <c r="LHN21" s="126"/>
      <c r="LHO21" s="126"/>
      <c r="LHP21" s="126"/>
      <c r="LHQ21" s="126"/>
      <c r="LHR21" s="126"/>
      <c r="LHS21" s="126"/>
      <c r="LHT21" s="126"/>
      <c r="LHU21" s="126"/>
      <c r="LHV21" s="126"/>
      <c r="LHW21" s="126"/>
      <c r="LHX21" s="126"/>
      <c r="LHY21" s="126"/>
      <c r="LHZ21" s="126"/>
      <c r="LIA21" s="126"/>
      <c r="LIB21" s="126"/>
      <c r="LIC21" s="126"/>
      <c r="LID21" s="126"/>
      <c r="LIE21" s="126"/>
      <c r="LIF21" s="126"/>
      <c r="LIG21" s="126"/>
      <c r="LIH21" s="126"/>
      <c r="LII21" s="126"/>
      <c r="LIJ21" s="126"/>
      <c r="LIK21" s="126"/>
      <c r="LIL21" s="126"/>
      <c r="LIM21" s="126"/>
      <c r="LIN21" s="126"/>
      <c r="LIO21" s="126"/>
      <c r="LIP21" s="126"/>
      <c r="LIQ21" s="126"/>
      <c r="LIR21" s="126"/>
      <c r="LIS21" s="126"/>
      <c r="LIT21" s="126"/>
      <c r="LIU21" s="126"/>
      <c r="LIV21" s="126"/>
      <c r="LIW21" s="126"/>
      <c r="LIX21" s="126"/>
      <c r="LIY21" s="126"/>
      <c r="LIZ21" s="126"/>
      <c r="LJA21" s="126"/>
      <c r="LJB21" s="126"/>
      <c r="LJC21" s="126"/>
      <c r="LJD21" s="126"/>
      <c r="LJE21" s="126"/>
      <c r="LJF21" s="126"/>
      <c r="LJG21" s="126"/>
      <c r="LJH21" s="126"/>
      <c r="LJI21" s="126"/>
      <c r="LJJ21" s="126"/>
      <c r="LJK21" s="126"/>
      <c r="LJL21" s="126"/>
      <c r="LJM21" s="126"/>
      <c r="LJN21" s="126"/>
      <c r="LJO21" s="126"/>
      <c r="LJP21" s="126"/>
      <c r="LJQ21" s="126"/>
      <c r="LJR21" s="126"/>
      <c r="LJS21" s="126"/>
      <c r="LJT21" s="126"/>
      <c r="LJU21" s="126"/>
      <c r="LJV21" s="126"/>
      <c r="LJW21" s="126"/>
      <c r="LJX21" s="126"/>
      <c r="LJY21" s="126"/>
      <c r="LJZ21" s="126"/>
      <c r="LKA21" s="126"/>
      <c r="LKB21" s="126"/>
      <c r="LKC21" s="126"/>
      <c r="LKD21" s="126"/>
      <c r="LKE21" s="126"/>
      <c r="LKF21" s="126"/>
      <c r="LKG21" s="126"/>
      <c r="LKH21" s="126"/>
      <c r="LKI21" s="126"/>
      <c r="LKJ21" s="126"/>
      <c r="LKK21" s="126"/>
      <c r="LKL21" s="126"/>
      <c r="LKM21" s="126"/>
      <c r="LKN21" s="126"/>
      <c r="LKO21" s="126"/>
      <c r="LKP21" s="126"/>
      <c r="LKQ21" s="126"/>
      <c r="LKR21" s="126"/>
      <c r="LKS21" s="126"/>
      <c r="LKT21" s="126"/>
      <c r="LKU21" s="126"/>
      <c r="LKV21" s="126"/>
      <c r="LKW21" s="126"/>
      <c r="LKX21" s="126"/>
      <c r="LKY21" s="126"/>
      <c r="LKZ21" s="126"/>
      <c r="LLA21" s="126"/>
      <c r="LLB21" s="126"/>
      <c r="LLC21" s="126"/>
      <c r="LLD21" s="126"/>
      <c r="LLE21" s="126"/>
      <c r="LLF21" s="126"/>
      <c r="LLG21" s="126"/>
      <c r="LLH21" s="126"/>
      <c r="LLI21" s="126"/>
      <c r="LLJ21" s="126"/>
      <c r="LLK21" s="126"/>
      <c r="LLL21" s="126"/>
      <c r="LLM21" s="126"/>
      <c r="LLN21" s="126"/>
      <c r="LLO21" s="126"/>
      <c r="LLP21" s="126"/>
      <c r="LLQ21" s="126"/>
      <c r="LLR21" s="126"/>
      <c r="LLS21" s="126"/>
      <c r="LLT21" s="126"/>
      <c r="LLU21" s="126"/>
      <c r="LLV21" s="126"/>
      <c r="LLW21" s="126"/>
      <c r="LLX21" s="126"/>
      <c r="LLY21" s="126"/>
      <c r="LLZ21" s="126"/>
      <c r="LMA21" s="126"/>
      <c r="LMB21" s="126"/>
      <c r="LMC21" s="126"/>
      <c r="LMD21" s="126"/>
      <c r="LME21" s="126"/>
      <c r="LMF21" s="126"/>
      <c r="LMG21" s="126"/>
      <c r="LMH21" s="126"/>
      <c r="LMI21" s="126"/>
      <c r="LMJ21" s="126"/>
      <c r="LMK21" s="126"/>
      <c r="LML21" s="126"/>
      <c r="LMM21" s="126"/>
      <c r="LMN21" s="126"/>
      <c r="LMO21" s="126"/>
      <c r="LMP21" s="126"/>
      <c r="LMQ21" s="126"/>
      <c r="LMR21" s="126"/>
      <c r="LMS21" s="126"/>
      <c r="LMT21" s="126"/>
      <c r="LMU21" s="126"/>
      <c r="LMV21" s="126"/>
      <c r="LMW21" s="126"/>
      <c r="LMX21" s="126"/>
      <c r="LMY21" s="126"/>
      <c r="LMZ21" s="126"/>
      <c r="LNA21" s="126"/>
      <c r="LNB21" s="126"/>
      <c r="LNC21" s="126"/>
      <c r="LND21" s="126"/>
      <c r="LNE21" s="126"/>
      <c r="LNF21" s="126"/>
      <c r="LNG21" s="126"/>
      <c r="LNH21" s="126"/>
      <c r="LNI21" s="126"/>
      <c r="LNJ21" s="126"/>
      <c r="LNK21" s="126"/>
      <c r="LNL21" s="126"/>
      <c r="LNM21" s="126"/>
      <c r="LNN21" s="126"/>
      <c r="LNO21" s="126"/>
      <c r="LNP21" s="126"/>
      <c r="LNQ21" s="126"/>
      <c r="LNR21" s="126"/>
      <c r="LNS21" s="126"/>
      <c r="LNT21" s="126"/>
      <c r="LNU21" s="126"/>
      <c r="LNV21" s="126"/>
      <c r="LNW21" s="126"/>
      <c r="LNX21" s="126"/>
      <c r="LNY21" s="126"/>
      <c r="LNZ21" s="126"/>
      <c r="LOA21" s="126"/>
      <c r="LOB21" s="126"/>
      <c r="LOC21" s="126"/>
      <c r="LOD21" s="126"/>
      <c r="LOE21" s="126"/>
      <c r="LOF21" s="126"/>
      <c r="LOG21" s="126"/>
      <c r="LOH21" s="126"/>
      <c r="LOI21" s="126"/>
      <c r="LOJ21" s="126"/>
      <c r="LOK21" s="126"/>
      <c r="LOL21" s="126"/>
      <c r="LOM21" s="126"/>
      <c r="LON21" s="126"/>
      <c r="LOO21" s="126"/>
      <c r="LOP21" s="126"/>
      <c r="LOQ21" s="126"/>
      <c r="LOR21" s="126"/>
      <c r="LOS21" s="126"/>
      <c r="LOT21" s="126"/>
      <c r="LOU21" s="126"/>
      <c r="LOV21" s="126"/>
      <c r="LOW21" s="126"/>
      <c r="LOX21" s="126"/>
      <c r="LOY21" s="126"/>
      <c r="LOZ21" s="126"/>
      <c r="LPA21" s="126"/>
      <c r="LPB21" s="126"/>
      <c r="LPC21" s="126"/>
      <c r="LPD21" s="126"/>
      <c r="LPE21" s="126"/>
      <c r="LPF21" s="126"/>
      <c r="LPG21" s="126"/>
      <c r="LPH21" s="126"/>
      <c r="LPI21" s="126"/>
      <c r="LPJ21" s="126"/>
      <c r="LPK21" s="126"/>
      <c r="LPL21" s="126"/>
      <c r="LPM21" s="126"/>
      <c r="LPN21" s="126"/>
      <c r="LPO21" s="126"/>
      <c r="LPP21" s="126"/>
      <c r="LPQ21" s="126"/>
      <c r="LPR21" s="126"/>
      <c r="LPS21" s="126"/>
      <c r="LPT21" s="126"/>
      <c r="LPU21" s="126"/>
      <c r="LPV21" s="126"/>
      <c r="LPW21" s="126"/>
      <c r="LPX21" s="126"/>
      <c r="LPY21" s="126"/>
      <c r="LPZ21" s="126"/>
      <c r="LQA21" s="126"/>
      <c r="LQB21" s="126"/>
      <c r="LQC21" s="126"/>
      <c r="LQD21" s="126"/>
      <c r="LQE21" s="126"/>
      <c r="LQF21" s="126"/>
      <c r="LQG21" s="126"/>
      <c r="LQH21" s="126"/>
      <c r="LQI21" s="126"/>
      <c r="LQJ21" s="126"/>
      <c r="LQK21" s="126"/>
      <c r="LQL21" s="126"/>
      <c r="LQM21" s="126"/>
      <c r="LQN21" s="126"/>
      <c r="LQO21" s="126"/>
      <c r="LQP21" s="126"/>
      <c r="LQQ21" s="126"/>
      <c r="LQR21" s="126"/>
      <c r="LQS21" s="126"/>
      <c r="LQT21" s="126"/>
      <c r="LQU21" s="126"/>
      <c r="LQV21" s="126"/>
      <c r="LQW21" s="126"/>
      <c r="LQX21" s="126"/>
      <c r="LQY21" s="126"/>
      <c r="LQZ21" s="126"/>
      <c r="LRA21" s="126"/>
      <c r="LRB21" s="126"/>
      <c r="LRC21" s="126"/>
      <c r="LRD21" s="126"/>
      <c r="LRE21" s="126"/>
      <c r="LRF21" s="126"/>
      <c r="LRG21" s="126"/>
      <c r="LRH21" s="126"/>
      <c r="LRI21" s="126"/>
      <c r="LRJ21" s="126"/>
      <c r="LRK21" s="126"/>
      <c r="LRL21" s="126"/>
      <c r="LRM21" s="126"/>
      <c r="LRN21" s="126"/>
      <c r="LRO21" s="126"/>
      <c r="LRP21" s="126"/>
      <c r="LRQ21" s="126"/>
      <c r="LRR21" s="126"/>
      <c r="LRS21" s="126"/>
      <c r="LRT21" s="126"/>
      <c r="LRU21" s="126"/>
      <c r="LRV21" s="126"/>
      <c r="LRW21" s="126"/>
      <c r="LRX21" s="126"/>
      <c r="LRY21" s="126"/>
      <c r="LRZ21" s="126"/>
      <c r="LSA21" s="126"/>
      <c r="LSB21" s="126"/>
      <c r="LSC21" s="126"/>
      <c r="LSD21" s="126"/>
      <c r="LSE21" s="126"/>
      <c r="LSF21" s="126"/>
      <c r="LSG21" s="126"/>
      <c r="LSH21" s="126"/>
      <c r="LSI21" s="126"/>
      <c r="LSJ21" s="126"/>
      <c r="LSK21" s="126"/>
      <c r="LSL21" s="126"/>
      <c r="LSM21" s="126"/>
      <c r="LSN21" s="126"/>
      <c r="LSO21" s="126"/>
      <c r="LSP21" s="126"/>
      <c r="LSQ21" s="126"/>
      <c r="LSR21" s="126"/>
      <c r="LSS21" s="126"/>
      <c r="LST21" s="126"/>
      <c r="LSU21" s="126"/>
      <c r="LSV21" s="126"/>
      <c r="LSW21" s="126"/>
      <c r="LSX21" s="126"/>
      <c r="LSY21" s="126"/>
      <c r="LSZ21" s="126"/>
      <c r="LTA21" s="126"/>
      <c r="LTB21" s="126"/>
      <c r="LTC21" s="126"/>
      <c r="LTD21" s="126"/>
      <c r="LTE21" s="126"/>
      <c r="LTF21" s="126"/>
      <c r="LTG21" s="126"/>
      <c r="LTH21" s="126"/>
      <c r="LTI21" s="126"/>
      <c r="LTJ21" s="126"/>
      <c r="LTK21" s="126"/>
      <c r="LTL21" s="126"/>
      <c r="LTM21" s="126"/>
      <c r="LTN21" s="126"/>
      <c r="LTO21" s="126"/>
      <c r="LTP21" s="126"/>
      <c r="LTQ21" s="126"/>
      <c r="LTR21" s="126"/>
      <c r="LTS21" s="126"/>
      <c r="LTT21" s="126"/>
      <c r="LTU21" s="126"/>
      <c r="LTV21" s="126"/>
      <c r="LTW21" s="126"/>
      <c r="LTX21" s="126"/>
      <c r="LTY21" s="126"/>
      <c r="LTZ21" s="126"/>
      <c r="LUA21" s="126"/>
      <c r="LUB21" s="126"/>
      <c r="LUC21" s="126"/>
      <c r="LUD21" s="126"/>
      <c r="LUE21" s="126"/>
      <c r="LUF21" s="126"/>
      <c r="LUG21" s="126"/>
      <c r="LUH21" s="126"/>
      <c r="LUI21" s="126"/>
      <c r="LUJ21" s="126"/>
      <c r="LUK21" s="126"/>
      <c r="LUL21" s="126"/>
      <c r="LUM21" s="126"/>
      <c r="LUN21" s="126"/>
      <c r="LUO21" s="126"/>
      <c r="LUP21" s="126"/>
      <c r="LUQ21" s="126"/>
      <c r="LUR21" s="126"/>
      <c r="LUS21" s="126"/>
      <c r="LUT21" s="126"/>
      <c r="LUU21" s="126"/>
      <c r="LUV21" s="126"/>
      <c r="LUW21" s="126"/>
      <c r="LUX21" s="126"/>
      <c r="LUY21" s="126"/>
      <c r="LUZ21" s="126"/>
      <c r="LVA21" s="126"/>
      <c r="LVB21" s="126"/>
      <c r="LVC21" s="126"/>
      <c r="LVD21" s="126"/>
      <c r="LVE21" s="126"/>
      <c r="LVF21" s="126"/>
      <c r="LVG21" s="126"/>
      <c r="LVH21" s="126"/>
      <c r="LVI21" s="126"/>
      <c r="LVJ21" s="126"/>
      <c r="LVK21" s="126"/>
      <c r="LVL21" s="126"/>
      <c r="LVM21" s="126"/>
      <c r="LVN21" s="126"/>
      <c r="LVO21" s="126"/>
      <c r="LVP21" s="126"/>
      <c r="LVQ21" s="126"/>
      <c r="LVR21" s="126"/>
      <c r="LVS21" s="126"/>
      <c r="LVT21" s="126"/>
      <c r="LVU21" s="126"/>
      <c r="LVV21" s="126"/>
      <c r="LVW21" s="126"/>
      <c r="LVX21" s="126"/>
      <c r="LVY21" s="126"/>
      <c r="LVZ21" s="126"/>
      <c r="LWA21" s="126"/>
      <c r="LWB21" s="126"/>
      <c r="LWC21" s="126"/>
      <c r="LWD21" s="126"/>
      <c r="LWE21" s="126"/>
      <c r="LWF21" s="126"/>
      <c r="LWG21" s="126"/>
      <c r="LWH21" s="126"/>
      <c r="LWI21" s="126"/>
      <c r="LWJ21" s="126"/>
      <c r="LWK21" s="126"/>
      <c r="LWL21" s="126"/>
      <c r="LWM21" s="126"/>
      <c r="LWN21" s="126"/>
      <c r="LWO21" s="126"/>
      <c r="LWP21" s="126"/>
      <c r="LWQ21" s="126"/>
      <c r="LWR21" s="126"/>
      <c r="LWS21" s="126"/>
      <c r="LWT21" s="126"/>
      <c r="LWU21" s="126"/>
      <c r="LWV21" s="126"/>
      <c r="LWW21" s="126"/>
      <c r="LWX21" s="126"/>
      <c r="LWY21" s="126"/>
      <c r="LWZ21" s="126"/>
      <c r="LXA21" s="126"/>
      <c r="LXB21" s="126"/>
      <c r="LXC21" s="126"/>
      <c r="LXD21" s="126"/>
      <c r="LXE21" s="126"/>
      <c r="LXF21" s="126"/>
      <c r="LXG21" s="126"/>
      <c r="LXH21" s="126"/>
      <c r="LXI21" s="126"/>
      <c r="LXJ21" s="126"/>
      <c r="LXK21" s="126"/>
      <c r="LXL21" s="126"/>
      <c r="LXM21" s="126"/>
      <c r="LXN21" s="126"/>
      <c r="LXO21" s="126"/>
      <c r="LXP21" s="126"/>
      <c r="LXQ21" s="126"/>
      <c r="LXR21" s="126"/>
      <c r="LXS21" s="126"/>
      <c r="LXT21" s="126"/>
      <c r="LXU21" s="126"/>
      <c r="LXV21" s="126"/>
      <c r="LXW21" s="126"/>
      <c r="LXX21" s="126"/>
      <c r="LXY21" s="126"/>
      <c r="LXZ21" s="126"/>
      <c r="LYA21" s="126"/>
      <c r="LYB21" s="126"/>
      <c r="LYC21" s="126"/>
      <c r="LYD21" s="126"/>
      <c r="LYE21" s="126"/>
      <c r="LYF21" s="126"/>
      <c r="LYG21" s="126"/>
      <c r="LYH21" s="126"/>
      <c r="LYI21" s="126"/>
      <c r="LYJ21" s="126"/>
      <c r="LYK21" s="126"/>
      <c r="LYL21" s="126"/>
      <c r="LYM21" s="126"/>
      <c r="LYN21" s="126"/>
      <c r="LYO21" s="126"/>
      <c r="LYP21" s="126"/>
      <c r="LYQ21" s="126"/>
      <c r="LYR21" s="126"/>
      <c r="LYS21" s="126"/>
      <c r="LYT21" s="126"/>
      <c r="LYU21" s="126"/>
      <c r="LYV21" s="126"/>
      <c r="LYW21" s="126"/>
      <c r="LYX21" s="126"/>
      <c r="LYY21" s="126"/>
      <c r="LYZ21" s="126"/>
      <c r="LZA21" s="126"/>
      <c r="LZB21" s="126"/>
      <c r="LZC21" s="126"/>
      <c r="LZD21" s="126"/>
      <c r="LZE21" s="126"/>
      <c r="LZF21" s="126"/>
      <c r="LZG21" s="126"/>
      <c r="LZH21" s="126"/>
      <c r="LZI21" s="126"/>
      <c r="LZJ21" s="126"/>
      <c r="LZK21" s="126"/>
      <c r="LZL21" s="126"/>
      <c r="LZM21" s="126"/>
      <c r="LZN21" s="126"/>
      <c r="LZO21" s="126"/>
      <c r="LZP21" s="126"/>
      <c r="LZQ21" s="126"/>
      <c r="LZR21" s="126"/>
      <c r="LZS21" s="126"/>
      <c r="LZT21" s="126"/>
      <c r="LZU21" s="126"/>
      <c r="LZV21" s="126"/>
      <c r="LZW21" s="126"/>
      <c r="LZX21" s="126"/>
      <c r="LZY21" s="126"/>
      <c r="LZZ21" s="126"/>
      <c r="MAA21" s="126"/>
      <c r="MAB21" s="126"/>
      <c r="MAC21" s="126"/>
      <c r="MAD21" s="126"/>
      <c r="MAE21" s="126"/>
      <c r="MAF21" s="126"/>
      <c r="MAG21" s="126"/>
      <c r="MAH21" s="126"/>
      <c r="MAI21" s="126"/>
      <c r="MAJ21" s="126"/>
      <c r="MAK21" s="126"/>
      <c r="MAL21" s="126"/>
      <c r="MAM21" s="126"/>
      <c r="MAN21" s="126"/>
      <c r="MAO21" s="126"/>
      <c r="MAP21" s="126"/>
      <c r="MAQ21" s="126"/>
      <c r="MAR21" s="126"/>
      <c r="MAS21" s="126"/>
      <c r="MAT21" s="126"/>
      <c r="MAU21" s="126"/>
      <c r="MAV21" s="126"/>
      <c r="MAW21" s="126"/>
      <c r="MAX21" s="126"/>
      <c r="MAY21" s="126"/>
      <c r="MAZ21" s="126"/>
      <c r="MBA21" s="126"/>
      <c r="MBB21" s="126"/>
      <c r="MBC21" s="126"/>
      <c r="MBD21" s="126"/>
      <c r="MBE21" s="126"/>
      <c r="MBF21" s="126"/>
      <c r="MBG21" s="126"/>
      <c r="MBH21" s="126"/>
      <c r="MBI21" s="126"/>
      <c r="MBJ21" s="126"/>
      <c r="MBK21" s="126"/>
      <c r="MBL21" s="126"/>
      <c r="MBM21" s="126"/>
      <c r="MBN21" s="126"/>
      <c r="MBO21" s="126"/>
      <c r="MBP21" s="126"/>
      <c r="MBQ21" s="126"/>
      <c r="MBR21" s="126"/>
      <c r="MBS21" s="126"/>
      <c r="MBT21" s="126"/>
      <c r="MBU21" s="126"/>
      <c r="MBV21" s="126"/>
      <c r="MBW21" s="126"/>
      <c r="MBX21" s="126"/>
      <c r="MBY21" s="126"/>
      <c r="MBZ21" s="126"/>
      <c r="MCA21" s="126"/>
      <c r="MCB21" s="126"/>
      <c r="MCC21" s="126"/>
      <c r="MCD21" s="126"/>
      <c r="MCE21" s="126"/>
      <c r="MCF21" s="126"/>
      <c r="MCG21" s="126"/>
      <c r="MCH21" s="126"/>
      <c r="MCI21" s="126"/>
      <c r="MCJ21" s="126"/>
      <c r="MCK21" s="126"/>
      <c r="MCL21" s="126"/>
      <c r="MCM21" s="126"/>
      <c r="MCN21" s="126"/>
      <c r="MCO21" s="126"/>
      <c r="MCP21" s="126"/>
      <c r="MCQ21" s="126"/>
      <c r="MCR21" s="126"/>
      <c r="MCS21" s="126"/>
      <c r="MCT21" s="126"/>
      <c r="MCU21" s="126"/>
      <c r="MCV21" s="126"/>
      <c r="MCW21" s="126"/>
      <c r="MCX21" s="126"/>
      <c r="MCY21" s="126"/>
      <c r="MCZ21" s="126"/>
      <c r="MDA21" s="126"/>
      <c r="MDB21" s="126"/>
      <c r="MDC21" s="126"/>
      <c r="MDD21" s="126"/>
      <c r="MDE21" s="126"/>
      <c r="MDF21" s="126"/>
      <c r="MDG21" s="126"/>
      <c r="MDH21" s="126"/>
      <c r="MDI21" s="126"/>
      <c r="MDJ21" s="126"/>
      <c r="MDK21" s="126"/>
      <c r="MDL21" s="126"/>
      <c r="MDM21" s="126"/>
      <c r="MDN21" s="126"/>
      <c r="MDO21" s="126"/>
      <c r="MDP21" s="126"/>
      <c r="MDQ21" s="126"/>
      <c r="MDR21" s="126"/>
      <c r="MDS21" s="126"/>
      <c r="MDT21" s="126"/>
      <c r="MDU21" s="126"/>
      <c r="MDV21" s="126"/>
      <c r="MDW21" s="126"/>
      <c r="MDX21" s="126"/>
      <c r="MDY21" s="126"/>
      <c r="MDZ21" s="126"/>
      <c r="MEA21" s="126"/>
      <c r="MEB21" s="126"/>
      <c r="MEC21" s="126"/>
      <c r="MED21" s="126"/>
      <c r="MEE21" s="126"/>
      <c r="MEF21" s="126"/>
      <c r="MEG21" s="126"/>
      <c r="MEH21" s="126"/>
      <c r="MEI21" s="126"/>
      <c r="MEJ21" s="126"/>
      <c r="MEK21" s="126"/>
      <c r="MEL21" s="126"/>
      <c r="MEM21" s="126"/>
      <c r="MEN21" s="126"/>
      <c r="MEO21" s="126"/>
      <c r="MEP21" s="126"/>
      <c r="MEQ21" s="126"/>
      <c r="MER21" s="126"/>
      <c r="MES21" s="126"/>
      <c r="MET21" s="126"/>
      <c r="MEU21" s="126"/>
      <c r="MEV21" s="126"/>
      <c r="MEW21" s="126"/>
      <c r="MEX21" s="126"/>
      <c r="MEY21" s="126"/>
      <c r="MEZ21" s="126"/>
      <c r="MFA21" s="126"/>
      <c r="MFB21" s="126"/>
      <c r="MFC21" s="126"/>
      <c r="MFD21" s="126"/>
      <c r="MFE21" s="126"/>
      <c r="MFF21" s="126"/>
      <c r="MFG21" s="126"/>
      <c r="MFH21" s="126"/>
      <c r="MFI21" s="126"/>
      <c r="MFJ21" s="126"/>
      <c r="MFK21" s="126"/>
      <c r="MFL21" s="126"/>
      <c r="MFM21" s="126"/>
      <c r="MFN21" s="126"/>
      <c r="MFO21" s="126"/>
      <c r="MFP21" s="126"/>
      <c r="MFQ21" s="126"/>
      <c r="MFR21" s="126"/>
      <c r="MFS21" s="126"/>
      <c r="MFT21" s="126"/>
      <c r="MFU21" s="126"/>
      <c r="MFV21" s="126"/>
      <c r="MFW21" s="126"/>
      <c r="MFX21" s="126"/>
      <c r="MFY21" s="126"/>
      <c r="MFZ21" s="126"/>
      <c r="MGA21" s="126"/>
      <c r="MGB21" s="126"/>
      <c r="MGC21" s="126"/>
      <c r="MGD21" s="126"/>
      <c r="MGE21" s="126"/>
      <c r="MGF21" s="126"/>
      <c r="MGG21" s="126"/>
      <c r="MGH21" s="126"/>
      <c r="MGI21" s="126"/>
      <c r="MGJ21" s="126"/>
      <c r="MGK21" s="126"/>
      <c r="MGL21" s="126"/>
      <c r="MGM21" s="126"/>
      <c r="MGN21" s="126"/>
      <c r="MGO21" s="126"/>
      <c r="MGP21" s="126"/>
      <c r="MGQ21" s="126"/>
      <c r="MGR21" s="126"/>
      <c r="MGS21" s="126"/>
      <c r="MGT21" s="126"/>
      <c r="MGU21" s="126"/>
      <c r="MGV21" s="126"/>
      <c r="MGW21" s="126"/>
      <c r="MGX21" s="126"/>
      <c r="MGY21" s="126"/>
      <c r="MGZ21" s="126"/>
      <c r="MHA21" s="126"/>
      <c r="MHB21" s="126"/>
      <c r="MHC21" s="126"/>
      <c r="MHD21" s="126"/>
      <c r="MHE21" s="126"/>
      <c r="MHF21" s="126"/>
      <c r="MHG21" s="126"/>
      <c r="MHH21" s="126"/>
      <c r="MHI21" s="126"/>
      <c r="MHJ21" s="126"/>
      <c r="MHK21" s="126"/>
      <c r="MHL21" s="126"/>
      <c r="MHM21" s="126"/>
      <c r="MHN21" s="126"/>
      <c r="MHO21" s="126"/>
      <c r="MHP21" s="126"/>
      <c r="MHQ21" s="126"/>
      <c r="MHR21" s="126"/>
      <c r="MHS21" s="126"/>
      <c r="MHT21" s="126"/>
      <c r="MHU21" s="126"/>
      <c r="MHV21" s="126"/>
      <c r="MHW21" s="126"/>
      <c r="MHX21" s="126"/>
      <c r="MHY21" s="126"/>
      <c r="MHZ21" s="126"/>
      <c r="MIA21" s="126"/>
      <c r="MIB21" s="126"/>
      <c r="MIC21" s="126"/>
      <c r="MID21" s="126"/>
      <c r="MIE21" s="126"/>
      <c r="MIF21" s="126"/>
      <c r="MIG21" s="126"/>
      <c r="MIH21" s="126"/>
      <c r="MII21" s="126"/>
      <c r="MIJ21" s="126"/>
      <c r="MIK21" s="126"/>
      <c r="MIL21" s="126"/>
      <c r="MIM21" s="126"/>
      <c r="MIN21" s="126"/>
      <c r="MIO21" s="126"/>
      <c r="MIP21" s="126"/>
      <c r="MIQ21" s="126"/>
      <c r="MIR21" s="126"/>
      <c r="MIS21" s="126"/>
      <c r="MIT21" s="126"/>
      <c r="MIU21" s="126"/>
      <c r="MIV21" s="126"/>
      <c r="MIW21" s="126"/>
      <c r="MIX21" s="126"/>
      <c r="MIY21" s="126"/>
      <c r="MIZ21" s="126"/>
      <c r="MJA21" s="126"/>
      <c r="MJB21" s="126"/>
      <c r="MJC21" s="126"/>
      <c r="MJD21" s="126"/>
      <c r="MJE21" s="126"/>
      <c r="MJF21" s="126"/>
      <c r="MJG21" s="126"/>
      <c r="MJH21" s="126"/>
      <c r="MJI21" s="126"/>
      <c r="MJJ21" s="126"/>
      <c r="MJK21" s="126"/>
      <c r="MJL21" s="126"/>
      <c r="MJM21" s="126"/>
      <c r="MJN21" s="126"/>
      <c r="MJO21" s="126"/>
      <c r="MJP21" s="126"/>
      <c r="MJQ21" s="126"/>
      <c r="MJR21" s="126"/>
      <c r="MJS21" s="126"/>
      <c r="MJT21" s="126"/>
      <c r="MJU21" s="126"/>
      <c r="MJV21" s="126"/>
      <c r="MJW21" s="126"/>
      <c r="MJX21" s="126"/>
      <c r="MJY21" s="126"/>
      <c r="MJZ21" s="126"/>
      <c r="MKA21" s="126"/>
      <c r="MKB21" s="126"/>
      <c r="MKC21" s="126"/>
      <c r="MKD21" s="126"/>
      <c r="MKE21" s="126"/>
      <c r="MKF21" s="126"/>
      <c r="MKG21" s="126"/>
      <c r="MKH21" s="126"/>
      <c r="MKI21" s="126"/>
      <c r="MKJ21" s="126"/>
      <c r="MKK21" s="126"/>
      <c r="MKL21" s="126"/>
      <c r="MKM21" s="126"/>
      <c r="MKN21" s="126"/>
      <c r="MKO21" s="126"/>
      <c r="MKP21" s="126"/>
      <c r="MKQ21" s="126"/>
      <c r="MKR21" s="126"/>
      <c r="MKS21" s="126"/>
      <c r="MKT21" s="126"/>
      <c r="MKU21" s="126"/>
      <c r="MKV21" s="126"/>
      <c r="MKW21" s="126"/>
      <c r="MKX21" s="126"/>
      <c r="MKY21" s="126"/>
      <c r="MKZ21" s="126"/>
      <c r="MLA21" s="126"/>
      <c r="MLB21" s="126"/>
      <c r="MLC21" s="126"/>
      <c r="MLD21" s="126"/>
      <c r="MLE21" s="126"/>
      <c r="MLF21" s="126"/>
      <c r="MLG21" s="126"/>
      <c r="MLH21" s="126"/>
      <c r="MLI21" s="126"/>
      <c r="MLJ21" s="126"/>
      <c r="MLK21" s="126"/>
      <c r="MLL21" s="126"/>
      <c r="MLM21" s="126"/>
      <c r="MLN21" s="126"/>
      <c r="MLO21" s="126"/>
      <c r="MLP21" s="126"/>
      <c r="MLQ21" s="126"/>
      <c r="MLR21" s="126"/>
      <c r="MLS21" s="126"/>
      <c r="MLT21" s="126"/>
      <c r="MLU21" s="126"/>
      <c r="MLV21" s="126"/>
      <c r="MLW21" s="126"/>
      <c r="MLX21" s="126"/>
      <c r="MLY21" s="126"/>
      <c r="MLZ21" s="126"/>
      <c r="MMA21" s="126"/>
      <c r="MMB21" s="126"/>
      <c r="MMC21" s="126"/>
      <c r="MMD21" s="126"/>
      <c r="MME21" s="126"/>
      <c r="MMF21" s="126"/>
      <c r="MMG21" s="126"/>
      <c r="MMH21" s="126"/>
      <c r="MMI21" s="126"/>
      <c r="MMJ21" s="126"/>
      <c r="MMK21" s="126"/>
      <c r="MML21" s="126"/>
      <c r="MMM21" s="126"/>
      <c r="MMN21" s="126"/>
      <c r="MMO21" s="126"/>
      <c r="MMP21" s="126"/>
      <c r="MMQ21" s="126"/>
      <c r="MMR21" s="126"/>
      <c r="MMS21" s="126"/>
      <c r="MMT21" s="126"/>
      <c r="MMU21" s="126"/>
      <c r="MMV21" s="126"/>
      <c r="MMW21" s="126"/>
      <c r="MMX21" s="126"/>
      <c r="MMY21" s="126"/>
      <c r="MMZ21" s="126"/>
      <c r="MNA21" s="126"/>
      <c r="MNB21" s="126"/>
      <c r="MNC21" s="126"/>
      <c r="MND21" s="126"/>
      <c r="MNE21" s="126"/>
      <c r="MNF21" s="126"/>
      <c r="MNG21" s="126"/>
      <c r="MNH21" s="126"/>
      <c r="MNI21" s="126"/>
      <c r="MNJ21" s="126"/>
      <c r="MNK21" s="126"/>
      <c r="MNL21" s="126"/>
      <c r="MNM21" s="126"/>
      <c r="MNN21" s="126"/>
      <c r="MNO21" s="126"/>
      <c r="MNP21" s="126"/>
      <c r="MNQ21" s="126"/>
      <c r="MNR21" s="126"/>
      <c r="MNS21" s="126"/>
      <c r="MNT21" s="126"/>
      <c r="MNU21" s="126"/>
      <c r="MNV21" s="126"/>
      <c r="MNW21" s="126"/>
      <c r="MNX21" s="126"/>
      <c r="MNY21" s="126"/>
      <c r="MNZ21" s="126"/>
      <c r="MOA21" s="126"/>
      <c r="MOB21" s="126"/>
      <c r="MOC21" s="126"/>
      <c r="MOD21" s="126"/>
      <c r="MOE21" s="126"/>
      <c r="MOF21" s="126"/>
      <c r="MOG21" s="126"/>
      <c r="MOH21" s="126"/>
      <c r="MOI21" s="126"/>
      <c r="MOJ21" s="126"/>
      <c r="MOK21" s="126"/>
      <c r="MOL21" s="126"/>
      <c r="MOM21" s="126"/>
      <c r="MON21" s="126"/>
      <c r="MOO21" s="126"/>
      <c r="MOP21" s="126"/>
      <c r="MOQ21" s="126"/>
      <c r="MOR21" s="126"/>
      <c r="MOS21" s="126"/>
      <c r="MOT21" s="126"/>
      <c r="MOU21" s="126"/>
      <c r="MOV21" s="126"/>
      <c r="MOW21" s="126"/>
      <c r="MOX21" s="126"/>
      <c r="MOY21" s="126"/>
      <c r="MOZ21" s="126"/>
      <c r="MPA21" s="126"/>
      <c r="MPB21" s="126"/>
      <c r="MPC21" s="126"/>
      <c r="MPD21" s="126"/>
      <c r="MPE21" s="126"/>
      <c r="MPF21" s="126"/>
      <c r="MPG21" s="126"/>
      <c r="MPH21" s="126"/>
      <c r="MPI21" s="126"/>
      <c r="MPJ21" s="126"/>
      <c r="MPK21" s="126"/>
      <c r="MPL21" s="126"/>
      <c r="MPM21" s="126"/>
      <c r="MPN21" s="126"/>
      <c r="MPO21" s="126"/>
      <c r="MPP21" s="126"/>
      <c r="MPQ21" s="126"/>
      <c r="MPR21" s="126"/>
      <c r="MPS21" s="126"/>
      <c r="MPT21" s="126"/>
      <c r="MPU21" s="126"/>
      <c r="MPV21" s="126"/>
      <c r="MPW21" s="126"/>
      <c r="MPX21" s="126"/>
      <c r="MPY21" s="126"/>
      <c r="MPZ21" s="126"/>
      <c r="MQA21" s="126"/>
      <c r="MQB21" s="126"/>
      <c r="MQC21" s="126"/>
      <c r="MQD21" s="126"/>
      <c r="MQE21" s="126"/>
      <c r="MQF21" s="126"/>
      <c r="MQG21" s="126"/>
      <c r="MQH21" s="126"/>
      <c r="MQI21" s="126"/>
      <c r="MQJ21" s="126"/>
      <c r="MQK21" s="126"/>
      <c r="MQL21" s="126"/>
      <c r="MQM21" s="126"/>
      <c r="MQN21" s="126"/>
      <c r="MQO21" s="126"/>
      <c r="MQP21" s="126"/>
      <c r="MQQ21" s="126"/>
      <c r="MQR21" s="126"/>
      <c r="MQS21" s="126"/>
      <c r="MQT21" s="126"/>
      <c r="MQU21" s="126"/>
      <c r="MQV21" s="126"/>
      <c r="MQW21" s="126"/>
      <c r="MQX21" s="126"/>
      <c r="MQY21" s="126"/>
      <c r="MQZ21" s="126"/>
      <c r="MRA21" s="126"/>
      <c r="MRB21" s="126"/>
      <c r="MRC21" s="126"/>
      <c r="MRD21" s="126"/>
      <c r="MRE21" s="126"/>
      <c r="MRF21" s="126"/>
      <c r="MRG21" s="126"/>
      <c r="MRH21" s="126"/>
      <c r="MRI21" s="126"/>
      <c r="MRJ21" s="126"/>
      <c r="MRK21" s="126"/>
      <c r="MRL21" s="126"/>
      <c r="MRM21" s="126"/>
      <c r="MRN21" s="126"/>
      <c r="MRO21" s="126"/>
      <c r="MRP21" s="126"/>
      <c r="MRQ21" s="126"/>
      <c r="MRR21" s="126"/>
      <c r="MRS21" s="126"/>
      <c r="MRT21" s="126"/>
      <c r="MRU21" s="126"/>
      <c r="MRV21" s="126"/>
      <c r="MRW21" s="126"/>
      <c r="MRX21" s="126"/>
      <c r="MRY21" s="126"/>
      <c r="MRZ21" s="126"/>
      <c r="MSA21" s="126"/>
      <c r="MSB21" s="126"/>
      <c r="MSC21" s="126"/>
      <c r="MSD21" s="126"/>
      <c r="MSE21" s="126"/>
      <c r="MSF21" s="126"/>
      <c r="MSG21" s="126"/>
      <c r="MSH21" s="126"/>
      <c r="MSI21" s="126"/>
      <c r="MSJ21" s="126"/>
      <c r="MSK21" s="126"/>
      <c r="MSL21" s="126"/>
      <c r="MSM21" s="126"/>
      <c r="MSN21" s="126"/>
      <c r="MSO21" s="126"/>
      <c r="MSP21" s="126"/>
      <c r="MSQ21" s="126"/>
      <c r="MSR21" s="126"/>
      <c r="MSS21" s="126"/>
      <c r="MST21" s="126"/>
      <c r="MSU21" s="126"/>
      <c r="MSV21" s="126"/>
      <c r="MSW21" s="126"/>
      <c r="MSX21" s="126"/>
      <c r="MSY21" s="126"/>
      <c r="MSZ21" s="126"/>
      <c r="MTA21" s="126"/>
      <c r="MTB21" s="126"/>
      <c r="MTC21" s="126"/>
      <c r="MTD21" s="126"/>
      <c r="MTE21" s="126"/>
      <c r="MTF21" s="126"/>
      <c r="MTG21" s="126"/>
      <c r="MTH21" s="126"/>
      <c r="MTI21" s="126"/>
      <c r="MTJ21" s="126"/>
      <c r="MTK21" s="126"/>
      <c r="MTL21" s="126"/>
      <c r="MTM21" s="126"/>
      <c r="MTN21" s="126"/>
      <c r="MTO21" s="126"/>
      <c r="MTP21" s="126"/>
      <c r="MTQ21" s="126"/>
      <c r="MTR21" s="126"/>
      <c r="MTS21" s="126"/>
      <c r="MTT21" s="126"/>
      <c r="MTU21" s="126"/>
      <c r="MTV21" s="126"/>
      <c r="MTW21" s="126"/>
      <c r="MTX21" s="126"/>
      <c r="MTY21" s="126"/>
      <c r="MTZ21" s="126"/>
      <c r="MUA21" s="126"/>
      <c r="MUB21" s="126"/>
      <c r="MUC21" s="126"/>
      <c r="MUD21" s="126"/>
      <c r="MUE21" s="126"/>
      <c r="MUF21" s="126"/>
      <c r="MUG21" s="126"/>
      <c r="MUH21" s="126"/>
      <c r="MUI21" s="126"/>
      <c r="MUJ21" s="126"/>
      <c r="MUK21" s="126"/>
      <c r="MUL21" s="126"/>
      <c r="MUM21" s="126"/>
      <c r="MUN21" s="126"/>
      <c r="MUO21" s="126"/>
      <c r="MUP21" s="126"/>
      <c r="MUQ21" s="126"/>
      <c r="MUR21" s="126"/>
      <c r="MUS21" s="126"/>
      <c r="MUT21" s="126"/>
      <c r="MUU21" s="126"/>
      <c r="MUV21" s="126"/>
      <c r="MUW21" s="126"/>
      <c r="MUX21" s="126"/>
      <c r="MUY21" s="126"/>
      <c r="MUZ21" s="126"/>
      <c r="MVA21" s="126"/>
      <c r="MVB21" s="126"/>
      <c r="MVC21" s="126"/>
      <c r="MVD21" s="126"/>
      <c r="MVE21" s="126"/>
      <c r="MVF21" s="126"/>
      <c r="MVG21" s="126"/>
      <c r="MVH21" s="126"/>
      <c r="MVI21" s="126"/>
      <c r="MVJ21" s="126"/>
      <c r="MVK21" s="126"/>
      <c r="MVL21" s="126"/>
      <c r="MVM21" s="126"/>
      <c r="MVN21" s="126"/>
      <c r="MVO21" s="126"/>
      <c r="MVP21" s="126"/>
      <c r="MVQ21" s="126"/>
      <c r="MVR21" s="126"/>
      <c r="MVS21" s="126"/>
      <c r="MVT21" s="126"/>
      <c r="MVU21" s="126"/>
      <c r="MVV21" s="126"/>
      <c r="MVW21" s="126"/>
      <c r="MVX21" s="126"/>
      <c r="MVY21" s="126"/>
      <c r="MVZ21" s="126"/>
      <c r="MWA21" s="126"/>
      <c r="MWB21" s="126"/>
      <c r="MWC21" s="126"/>
      <c r="MWD21" s="126"/>
      <c r="MWE21" s="126"/>
      <c r="MWF21" s="126"/>
      <c r="MWG21" s="126"/>
      <c r="MWH21" s="126"/>
      <c r="MWI21" s="126"/>
      <c r="MWJ21" s="126"/>
      <c r="MWK21" s="126"/>
      <c r="MWL21" s="126"/>
      <c r="MWM21" s="126"/>
      <c r="MWN21" s="126"/>
      <c r="MWO21" s="126"/>
      <c r="MWP21" s="126"/>
      <c r="MWQ21" s="126"/>
      <c r="MWR21" s="126"/>
      <c r="MWS21" s="126"/>
      <c r="MWT21" s="126"/>
      <c r="MWU21" s="126"/>
      <c r="MWV21" s="126"/>
      <c r="MWW21" s="126"/>
      <c r="MWX21" s="126"/>
      <c r="MWY21" s="126"/>
      <c r="MWZ21" s="126"/>
      <c r="MXA21" s="126"/>
      <c r="MXB21" s="126"/>
      <c r="MXC21" s="126"/>
      <c r="MXD21" s="126"/>
      <c r="MXE21" s="126"/>
      <c r="MXF21" s="126"/>
      <c r="MXG21" s="126"/>
      <c r="MXH21" s="126"/>
      <c r="MXI21" s="126"/>
      <c r="MXJ21" s="126"/>
      <c r="MXK21" s="126"/>
      <c r="MXL21" s="126"/>
      <c r="MXM21" s="126"/>
      <c r="MXN21" s="126"/>
      <c r="MXO21" s="126"/>
      <c r="MXP21" s="126"/>
      <c r="MXQ21" s="126"/>
      <c r="MXR21" s="126"/>
      <c r="MXS21" s="126"/>
      <c r="MXT21" s="126"/>
      <c r="MXU21" s="126"/>
      <c r="MXV21" s="126"/>
      <c r="MXW21" s="126"/>
      <c r="MXX21" s="126"/>
      <c r="MXY21" s="126"/>
      <c r="MXZ21" s="126"/>
      <c r="MYA21" s="126"/>
      <c r="MYB21" s="126"/>
      <c r="MYC21" s="126"/>
      <c r="MYD21" s="126"/>
      <c r="MYE21" s="126"/>
      <c r="MYF21" s="126"/>
      <c r="MYG21" s="126"/>
      <c r="MYH21" s="126"/>
      <c r="MYI21" s="126"/>
      <c r="MYJ21" s="126"/>
      <c r="MYK21" s="126"/>
      <c r="MYL21" s="126"/>
      <c r="MYM21" s="126"/>
      <c r="MYN21" s="126"/>
      <c r="MYO21" s="126"/>
      <c r="MYP21" s="126"/>
      <c r="MYQ21" s="126"/>
      <c r="MYR21" s="126"/>
      <c r="MYS21" s="126"/>
      <c r="MYT21" s="126"/>
      <c r="MYU21" s="126"/>
      <c r="MYV21" s="126"/>
      <c r="MYW21" s="126"/>
      <c r="MYX21" s="126"/>
      <c r="MYY21" s="126"/>
      <c r="MYZ21" s="126"/>
      <c r="MZA21" s="126"/>
      <c r="MZB21" s="126"/>
      <c r="MZC21" s="126"/>
      <c r="MZD21" s="126"/>
      <c r="MZE21" s="126"/>
      <c r="MZF21" s="126"/>
      <c r="MZG21" s="126"/>
      <c r="MZH21" s="126"/>
      <c r="MZI21" s="126"/>
      <c r="MZJ21" s="126"/>
      <c r="MZK21" s="126"/>
      <c r="MZL21" s="126"/>
      <c r="MZM21" s="126"/>
      <c r="MZN21" s="126"/>
      <c r="MZO21" s="126"/>
      <c r="MZP21" s="126"/>
      <c r="MZQ21" s="126"/>
      <c r="MZR21" s="126"/>
      <c r="MZS21" s="126"/>
      <c r="MZT21" s="126"/>
      <c r="MZU21" s="126"/>
      <c r="MZV21" s="126"/>
      <c r="MZW21" s="126"/>
      <c r="MZX21" s="126"/>
      <c r="MZY21" s="126"/>
      <c r="MZZ21" s="126"/>
      <c r="NAA21" s="126"/>
      <c r="NAB21" s="126"/>
      <c r="NAC21" s="126"/>
      <c r="NAD21" s="126"/>
      <c r="NAE21" s="126"/>
      <c r="NAF21" s="126"/>
      <c r="NAG21" s="126"/>
      <c r="NAH21" s="126"/>
      <c r="NAI21" s="126"/>
      <c r="NAJ21" s="126"/>
      <c r="NAK21" s="126"/>
      <c r="NAL21" s="126"/>
      <c r="NAM21" s="126"/>
      <c r="NAN21" s="126"/>
      <c r="NAO21" s="126"/>
      <c r="NAP21" s="126"/>
      <c r="NAQ21" s="126"/>
      <c r="NAR21" s="126"/>
      <c r="NAS21" s="126"/>
      <c r="NAT21" s="126"/>
      <c r="NAU21" s="126"/>
      <c r="NAV21" s="126"/>
      <c r="NAW21" s="126"/>
      <c r="NAX21" s="126"/>
      <c r="NAY21" s="126"/>
      <c r="NAZ21" s="126"/>
      <c r="NBA21" s="126"/>
      <c r="NBB21" s="126"/>
      <c r="NBC21" s="126"/>
      <c r="NBD21" s="126"/>
      <c r="NBE21" s="126"/>
      <c r="NBF21" s="126"/>
      <c r="NBG21" s="126"/>
      <c r="NBH21" s="126"/>
      <c r="NBI21" s="126"/>
      <c r="NBJ21" s="126"/>
      <c r="NBK21" s="126"/>
      <c r="NBL21" s="126"/>
      <c r="NBM21" s="126"/>
      <c r="NBN21" s="126"/>
      <c r="NBO21" s="126"/>
      <c r="NBP21" s="126"/>
      <c r="NBQ21" s="126"/>
      <c r="NBR21" s="126"/>
      <c r="NBS21" s="126"/>
      <c r="NBT21" s="126"/>
      <c r="NBU21" s="126"/>
      <c r="NBV21" s="126"/>
      <c r="NBW21" s="126"/>
      <c r="NBX21" s="126"/>
      <c r="NBY21" s="126"/>
      <c r="NBZ21" s="126"/>
      <c r="NCA21" s="126"/>
      <c r="NCB21" s="126"/>
      <c r="NCC21" s="126"/>
      <c r="NCD21" s="126"/>
      <c r="NCE21" s="126"/>
      <c r="NCF21" s="126"/>
      <c r="NCG21" s="126"/>
      <c r="NCH21" s="126"/>
      <c r="NCI21" s="126"/>
      <c r="NCJ21" s="126"/>
      <c r="NCK21" s="126"/>
      <c r="NCL21" s="126"/>
      <c r="NCM21" s="126"/>
      <c r="NCN21" s="126"/>
      <c r="NCO21" s="126"/>
      <c r="NCP21" s="126"/>
      <c r="NCQ21" s="126"/>
      <c r="NCR21" s="126"/>
      <c r="NCS21" s="126"/>
      <c r="NCT21" s="126"/>
      <c r="NCU21" s="126"/>
      <c r="NCV21" s="126"/>
      <c r="NCW21" s="126"/>
      <c r="NCX21" s="126"/>
      <c r="NCY21" s="126"/>
      <c r="NCZ21" s="126"/>
      <c r="NDA21" s="126"/>
      <c r="NDB21" s="126"/>
      <c r="NDC21" s="126"/>
      <c r="NDD21" s="126"/>
      <c r="NDE21" s="126"/>
      <c r="NDF21" s="126"/>
      <c r="NDG21" s="126"/>
      <c r="NDH21" s="126"/>
      <c r="NDI21" s="126"/>
      <c r="NDJ21" s="126"/>
      <c r="NDK21" s="126"/>
      <c r="NDL21" s="126"/>
      <c r="NDM21" s="126"/>
      <c r="NDN21" s="126"/>
      <c r="NDO21" s="126"/>
      <c r="NDP21" s="126"/>
      <c r="NDQ21" s="126"/>
      <c r="NDR21" s="126"/>
      <c r="NDS21" s="126"/>
      <c r="NDT21" s="126"/>
      <c r="NDU21" s="126"/>
      <c r="NDV21" s="126"/>
      <c r="NDW21" s="126"/>
      <c r="NDX21" s="126"/>
      <c r="NDY21" s="126"/>
      <c r="NDZ21" s="126"/>
      <c r="NEA21" s="126"/>
      <c r="NEB21" s="126"/>
      <c r="NEC21" s="126"/>
      <c r="NED21" s="126"/>
      <c r="NEE21" s="126"/>
      <c r="NEF21" s="126"/>
      <c r="NEG21" s="126"/>
      <c r="NEH21" s="126"/>
      <c r="NEI21" s="126"/>
      <c r="NEJ21" s="126"/>
      <c r="NEK21" s="126"/>
      <c r="NEL21" s="126"/>
      <c r="NEM21" s="126"/>
      <c r="NEN21" s="126"/>
      <c r="NEO21" s="126"/>
      <c r="NEP21" s="126"/>
      <c r="NEQ21" s="126"/>
      <c r="NER21" s="126"/>
      <c r="NES21" s="126"/>
      <c r="NET21" s="126"/>
      <c r="NEU21" s="126"/>
      <c r="NEV21" s="126"/>
      <c r="NEW21" s="126"/>
      <c r="NEX21" s="126"/>
      <c r="NEY21" s="126"/>
      <c r="NEZ21" s="126"/>
      <c r="NFA21" s="126"/>
      <c r="NFB21" s="126"/>
      <c r="NFC21" s="126"/>
      <c r="NFD21" s="126"/>
      <c r="NFE21" s="126"/>
      <c r="NFF21" s="126"/>
      <c r="NFG21" s="126"/>
      <c r="NFH21" s="126"/>
      <c r="NFI21" s="126"/>
      <c r="NFJ21" s="126"/>
      <c r="NFK21" s="126"/>
      <c r="NFL21" s="126"/>
      <c r="NFM21" s="126"/>
      <c r="NFN21" s="126"/>
      <c r="NFO21" s="126"/>
      <c r="NFP21" s="126"/>
      <c r="NFQ21" s="126"/>
      <c r="NFR21" s="126"/>
      <c r="NFS21" s="126"/>
      <c r="NFT21" s="126"/>
      <c r="NFU21" s="126"/>
      <c r="NFV21" s="126"/>
      <c r="NFW21" s="126"/>
      <c r="NFX21" s="126"/>
      <c r="NFY21" s="126"/>
      <c r="NFZ21" s="126"/>
      <c r="NGA21" s="126"/>
      <c r="NGB21" s="126"/>
      <c r="NGC21" s="126"/>
      <c r="NGD21" s="126"/>
      <c r="NGE21" s="126"/>
      <c r="NGF21" s="126"/>
      <c r="NGG21" s="126"/>
      <c r="NGH21" s="126"/>
      <c r="NGI21" s="126"/>
      <c r="NGJ21" s="126"/>
      <c r="NGK21" s="126"/>
      <c r="NGL21" s="126"/>
      <c r="NGM21" s="126"/>
      <c r="NGN21" s="126"/>
      <c r="NGO21" s="126"/>
      <c r="NGP21" s="126"/>
      <c r="NGQ21" s="126"/>
      <c r="NGR21" s="126"/>
      <c r="NGS21" s="126"/>
      <c r="NGT21" s="126"/>
      <c r="NGU21" s="126"/>
      <c r="NGV21" s="126"/>
      <c r="NGW21" s="126"/>
      <c r="NGX21" s="126"/>
      <c r="NGY21" s="126"/>
      <c r="NGZ21" s="126"/>
      <c r="NHA21" s="126"/>
      <c r="NHB21" s="126"/>
      <c r="NHC21" s="126"/>
      <c r="NHD21" s="126"/>
      <c r="NHE21" s="126"/>
      <c r="NHF21" s="126"/>
      <c r="NHG21" s="126"/>
      <c r="NHH21" s="126"/>
      <c r="NHI21" s="126"/>
      <c r="NHJ21" s="126"/>
      <c r="NHK21" s="126"/>
      <c r="NHL21" s="126"/>
      <c r="NHM21" s="126"/>
      <c r="NHN21" s="126"/>
      <c r="NHO21" s="126"/>
      <c r="NHP21" s="126"/>
      <c r="NHQ21" s="126"/>
      <c r="NHR21" s="126"/>
      <c r="NHS21" s="126"/>
      <c r="NHT21" s="126"/>
      <c r="NHU21" s="126"/>
      <c r="NHV21" s="126"/>
      <c r="NHW21" s="126"/>
      <c r="NHX21" s="126"/>
      <c r="NHY21" s="126"/>
      <c r="NHZ21" s="126"/>
      <c r="NIA21" s="126"/>
      <c r="NIB21" s="126"/>
      <c r="NIC21" s="126"/>
      <c r="NID21" s="126"/>
      <c r="NIE21" s="126"/>
      <c r="NIF21" s="126"/>
      <c r="NIG21" s="126"/>
      <c r="NIH21" s="126"/>
      <c r="NII21" s="126"/>
      <c r="NIJ21" s="126"/>
      <c r="NIK21" s="126"/>
      <c r="NIL21" s="126"/>
      <c r="NIM21" s="126"/>
      <c r="NIN21" s="126"/>
      <c r="NIO21" s="126"/>
      <c r="NIP21" s="126"/>
      <c r="NIQ21" s="126"/>
      <c r="NIR21" s="126"/>
      <c r="NIS21" s="126"/>
      <c r="NIT21" s="126"/>
      <c r="NIU21" s="126"/>
      <c r="NIV21" s="126"/>
      <c r="NIW21" s="126"/>
      <c r="NIX21" s="126"/>
      <c r="NIY21" s="126"/>
      <c r="NIZ21" s="126"/>
      <c r="NJA21" s="126"/>
      <c r="NJB21" s="126"/>
      <c r="NJC21" s="126"/>
      <c r="NJD21" s="126"/>
      <c r="NJE21" s="126"/>
      <c r="NJF21" s="126"/>
      <c r="NJG21" s="126"/>
      <c r="NJH21" s="126"/>
      <c r="NJI21" s="126"/>
      <c r="NJJ21" s="126"/>
      <c r="NJK21" s="126"/>
      <c r="NJL21" s="126"/>
      <c r="NJM21" s="126"/>
      <c r="NJN21" s="126"/>
      <c r="NJO21" s="126"/>
      <c r="NJP21" s="126"/>
      <c r="NJQ21" s="126"/>
      <c r="NJR21" s="126"/>
      <c r="NJS21" s="126"/>
      <c r="NJT21" s="126"/>
      <c r="NJU21" s="126"/>
      <c r="NJV21" s="126"/>
      <c r="NJW21" s="126"/>
      <c r="NJX21" s="126"/>
      <c r="NJY21" s="126"/>
      <c r="NJZ21" s="126"/>
      <c r="NKA21" s="126"/>
      <c r="NKB21" s="126"/>
      <c r="NKC21" s="126"/>
      <c r="NKD21" s="126"/>
      <c r="NKE21" s="126"/>
      <c r="NKF21" s="126"/>
      <c r="NKG21" s="126"/>
      <c r="NKH21" s="126"/>
      <c r="NKI21" s="126"/>
      <c r="NKJ21" s="126"/>
      <c r="NKK21" s="126"/>
      <c r="NKL21" s="126"/>
      <c r="NKM21" s="126"/>
      <c r="NKN21" s="126"/>
      <c r="NKO21" s="126"/>
      <c r="NKP21" s="126"/>
      <c r="NKQ21" s="126"/>
      <c r="NKR21" s="126"/>
      <c r="NKS21" s="126"/>
      <c r="NKT21" s="126"/>
      <c r="NKU21" s="126"/>
      <c r="NKV21" s="126"/>
      <c r="NKW21" s="126"/>
      <c r="NKX21" s="126"/>
      <c r="NKY21" s="126"/>
      <c r="NKZ21" s="126"/>
      <c r="NLA21" s="126"/>
      <c r="NLB21" s="126"/>
      <c r="NLC21" s="126"/>
      <c r="NLD21" s="126"/>
      <c r="NLE21" s="126"/>
      <c r="NLF21" s="126"/>
      <c r="NLG21" s="126"/>
      <c r="NLH21" s="126"/>
      <c r="NLI21" s="126"/>
      <c r="NLJ21" s="126"/>
      <c r="NLK21" s="126"/>
      <c r="NLL21" s="126"/>
      <c r="NLM21" s="126"/>
      <c r="NLN21" s="126"/>
      <c r="NLO21" s="126"/>
      <c r="NLP21" s="126"/>
      <c r="NLQ21" s="126"/>
      <c r="NLR21" s="126"/>
      <c r="NLS21" s="126"/>
      <c r="NLT21" s="126"/>
      <c r="NLU21" s="126"/>
      <c r="NLV21" s="126"/>
      <c r="NLW21" s="126"/>
      <c r="NLX21" s="126"/>
      <c r="NLY21" s="126"/>
      <c r="NLZ21" s="126"/>
      <c r="NMA21" s="126"/>
      <c r="NMB21" s="126"/>
      <c r="NMC21" s="126"/>
      <c r="NMD21" s="126"/>
      <c r="NME21" s="126"/>
      <c r="NMF21" s="126"/>
      <c r="NMG21" s="126"/>
      <c r="NMH21" s="126"/>
      <c r="NMI21" s="126"/>
      <c r="NMJ21" s="126"/>
      <c r="NMK21" s="126"/>
      <c r="NML21" s="126"/>
      <c r="NMM21" s="126"/>
      <c r="NMN21" s="126"/>
      <c r="NMO21" s="126"/>
      <c r="NMP21" s="126"/>
      <c r="NMQ21" s="126"/>
      <c r="NMR21" s="126"/>
      <c r="NMS21" s="126"/>
      <c r="NMT21" s="126"/>
      <c r="NMU21" s="126"/>
      <c r="NMV21" s="126"/>
      <c r="NMW21" s="126"/>
      <c r="NMX21" s="126"/>
      <c r="NMY21" s="126"/>
      <c r="NMZ21" s="126"/>
      <c r="NNA21" s="126"/>
      <c r="NNB21" s="126"/>
      <c r="NNC21" s="126"/>
      <c r="NND21" s="126"/>
      <c r="NNE21" s="126"/>
      <c r="NNF21" s="126"/>
      <c r="NNG21" s="126"/>
      <c r="NNH21" s="126"/>
      <c r="NNI21" s="126"/>
      <c r="NNJ21" s="126"/>
      <c r="NNK21" s="126"/>
      <c r="NNL21" s="126"/>
      <c r="NNM21" s="126"/>
      <c r="NNN21" s="126"/>
      <c r="NNO21" s="126"/>
      <c r="NNP21" s="126"/>
      <c r="NNQ21" s="126"/>
      <c r="NNR21" s="126"/>
      <c r="NNS21" s="126"/>
      <c r="NNT21" s="126"/>
      <c r="NNU21" s="126"/>
      <c r="NNV21" s="126"/>
      <c r="NNW21" s="126"/>
      <c r="NNX21" s="126"/>
      <c r="NNY21" s="126"/>
      <c r="NNZ21" s="126"/>
      <c r="NOA21" s="126"/>
      <c r="NOB21" s="126"/>
      <c r="NOC21" s="126"/>
      <c r="NOD21" s="126"/>
      <c r="NOE21" s="126"/>
      <c r="NOF21" s="126"/>
      <c r="NOG21" s="126"/>
      <c r="NOH21" s="126"/>
      <c r="NOI21" s="126"/>
      <c r="NOJ21" s="126"/>
      <c r="NOK21" s="126"/>
      <c r="NOL21" s="126"/>
      <c r="NOM21" s="126"/>
      <c r="NON21" s="126"/>
      <c r="NOO21" s="126"/>
      <c r="NOP21" s="126"/>
      <c r="NOQ21" s="126"/>
      <c r="NOR21" s="126"/>
      <c r="NOS21" s="126"/>
      <c r="NOT21" s="126"/>
      <c r="NOU21" s="126"/>
      <c r="NOV21" s="126"/>
      <c r="NOW21" s="126"/>
      <c r="NOX21" s="126"/>
      <c r="NOY21" s="126"/>
      <c r="NOZ21" s="126"/>
      <c r="NPA21" s="126"/>
      <c r="NPB21" s="126"/>
      <c r="NPC21" s="126"/>
      <c r="NPD21" s="126"/>
      <c r="NPE21" s="126"/>
      <c r="NPF21" s="126"/>
      <c r="NPG21" s="126"/>
      <c r="NPH21" s="126"/>
      <c r="NPI21" s="126"/>
      <c r="NPJ21" s="126"/>
      <c r="NPK21" s="126"/>
      <c r="NPL21" s="126"/>
      <c r="NPM21" s="126"/>
      <c r="NPN21" s="126"/>
      <c r="NPO21" s="126"/>
      <c r="NPP21" s="126"/>
      <c r="NPQ21" s="126"/>
      <c r="NPR21" s="126"/>
      <c r="NPS21" s="126"/>
      <c r="NPT21" s="126"/>
      <c r="NPU21" s="126"/>
      <c r="NPV21" s="126"/>
      <c r="NPW21" s="126"/>
      <c r="NPX21" s="126"/>
      <c r="NPY21" s="126"/>
      <c r="NPZ21" s="126"/>
      <c r="NQA21" s="126"/>
      <c r="NQB21" s="126"/>
      <c r="NQC21" s="126"/>
      <c r="NQD21" s="126"/>
      <c r="NQE21" s="126"/>
      <c r="NQF21" s="126"/>
      <c r="NQG21" s="126"/>
      <c r="NQH21" s="126"/>
      <c r="NQI21" s="126"/>
      <c r="NQJ21" s="126"/>
      <c r="NQK21" s="126"/>
      <c r="NQL21" s="126"/>
      <c r="NQM21" s="126"/>
      <c r="NQN21" s="126"/>
      <c r="NQO21" s="126"/>
      <c r="NQP21" s="126"/>
      <c r="NQQ21" s="126"/>
      <c r="NQR21" s="126"/>
      <c r="NQS21" s="126"/>
      <c r="NQT21" s="126"/>
      <c r="NQU21" s="126"/>
      <c r="NQV21" s="126"/>
      <c r="NQW21" s="126"/>
      <c r="NQX21" s="126"/>
      <c r="NQY21" s="126"/>
      <c r="NQZ21" s="126"/>
      <c r="NRA21" s="126"/>
      <c r="NRB21" s="126"/>
      <c r="NRC21" s="126"/>
      <c r="NRD21" s="126"/>
      <c r="NRE21" s="126"/>
      <c r="NRF21" s="126"/>
      <c r="NRG21" s="126"/>
      <c r="NRH21" s="126"/>
      <c r="NRI21" s="126"/>
      <c r="NRJ21" s="126"/>
      <c r="NRK21" s="126"/>
      <c r="NRL21" s="126"/>
      <c r="NRM21" s="126"/>
      <c r="NRN21" s="126"/>
      <c r="NRO21" s="126"/>
      <c r="NRP21" s="126"/>
      <c r="NRQ21" s="126"/>
      <c r="NRR21" s="126"/>
      <c r="NRS21" s="126"/>
      <c r="NRT21" s="126"/>
      <c r="NRU21" s="126"/>
      <c r="NRV21" s="126"/>
      <c r="NRW21" s="126"/>
      <c r="NRX21" s="126"/>
      <c r="NRY21" s="126"/>
      <c r="NRZ21" s="126"/>
      <c r="NSA21" s="126"/>
      <c r="NSB21" s="126"/>
      <c r="NSC21" s="126"/>
      <c r="NSD21" s="126"/>
      <c r="NSE21" s="126"/>
      <c r="NSF21" s="126"/>
      <c r="NSG21" s="126"/>
      <c r="NSH21" s="126"/>
      <c r="NSI21" s="126"/>
      <c r="NSJ21" s="126"/>
      <c r="NSK21" s="126"/>
      <c r="NSL21" s="126"/>
      <c r="NSM21" s="126"/>
      <c r="NSN21" s="126"/>
      <c r="NSO21" s="126"/>
      <c r="NSP21" s="126"/>
      <c r="NSQ21" s="126"/>
      <c r="NSR21" s="126"/>
      <c r="NSS21" s="126"/>
      <c r="NST21" s="126"/>
      <c r="NSU21" s="126"/>
      <c r="NSV21" s="126"/>
      <c r="NSW21" s="126"/>
      <c r="NSX21" s="126"/>
      <c r="NSY21" s="126"/>
      <c r="NSZ21" s="126"/>
      <c r="NTA21" s="126"/>
      <c r="NTB21" s="126"/>
      <c r="NTC21" s="126"/>
      <c r="NTD21" s="126"/>
      <c r="NTE21" s="126"/>
      <c r="NTF21" s="126"/>
      <c r="NTG21" s="126"/>
      <c r="NTH21" s="126"/>
      <c r="NTI21" s="126"/>
      <c r="NTJ21" s="126"/>
      <c r="NTK21" s="126"/>
      <c r="NTL21" s="126"/>
      <c r="NTM21" s="126"/>
      <c r="NTN21" s="126"/>
      <c r="NTO21" s="126"/>
      <c r="NTP21" s="126"/>
      <c r="NTQ21" s="126"/>
      <c r="NTR21" s="126"/>
      <c r="NTS21" s="126"/>
      <c r="NTT21" s="126"/>
      <c r="NTU21" s="126"/>
      <c r="NTV21" s="126"/>
      <c r="NTW21" s="126"/>
      <c r="NTX21" s="126"/>
      <c r="NTY21" s="126"/>
      <c r="NTZ21" s="126"/>
      <c r="NUA21" s="126"/>
      <c r="NUB21" s="126"/>
      <c r="NUC21" s="126"/>
      <c r="NUD21" s="126"/>
      <c r="NUE21" s="126"/>
      <c r="NUF21" s="126"/>
      <c r="NUG21" s="126"/>
      <c r="NUH21" s="126"/>
      <c r="NUI21" s="126"/>
      <c r="NUJ21" s="126"/>
      <c r="NUK21" s="126"/>
      <c r="NUL21" s="126"/>
      <c r="NUM21" s="126"/>
      <c r="NUN21" s="126"/>
      <c r="NUO21" s="126"/>
      <c r="NUP21" s="126"/>
      <c r="NUQ21" s="126"/>
      <c r="NUR21" s="126"/>
      <c r="NUS21" s="126"/>
      <c r="NUT21" s="126"/>
      <c r="NUU21" s="126"/>
      <c r="NUV21" s="126"/>
      <c r="NUW21" s="126"/>
      <c r="NUX21" s="126"/>
      <c r="NUY21" s="126"/>
      <c r="NUZ21" s="126"/>
      <c r="NVA21" s="126"/>
      <c r="NVB21" s="126"/>
      <c r="NVC21" s="126"/>
      <c r="NVD21" s="126"/>
      <c r="NVE21" s="126"/>
      <c r="NVF21" s="126"/>
      <c r="NVG21" s="126"/>
      <c r="NVH21" s="126"/>
      <c r="NVI21" s="126"/>
      <c r="NVJ21" s="126"/>
      <c r="NVK21" s="126"/>
      <c r="NVL21" s="126"/>
      <c r="NVM21" s="126"/>
      <c r="NVN21" s="126"/>
      <c r="NVO21" s="126"/>
      <c r="NVP21" s="126"/>
      <c r="NVQ21" s="126"/>
      <c r="NVR21" s="126"/>
      <c r="NVS21" s="126"/>
      <c r="NVT21" s="126"/>
      <c r="NVU21" s="126"/>
      <c r="NVV21" s="126"/>
      <c r="NVW21" s="126"/>
      <c r="NVX21" s="126"/>
      <c r="NVY21" s="126"/>
      <c r="NVZ21" s="126"/>
      <c r="NWA21" s="126"/>
      <c r="NWB21" s="126"/>
      <c r="NWC21" s="126"/>
      <c r="NWD21" s="126"/>
      <c r="NWE21" s="126"/>
      <c r="NWF21" s="126"/>
      <c r="NWG21" s="126"/>
      <c r="NWH21" s="126"/>
      <c r="NWI21" s="126"/>
      <c r="NWJ21" s="126"/>
      <c r="NWK21" s="126"/>
      <c r="NWL21" s="126"/>
      <c r="NWM21" s="126"/>
      <c r="NWN21" s="126"/>
      <c r="NWO21" s="126"/>
      <c r="NWP21" s="126"/>
      <c r="NWQ21" s="126"/>
      <c r="NWR21" s="126"/>
      <c r="NWS21" s="126"/>
      <c r="NWT21" s="126"/>
      <c r="NWU21" s="126"/>
      <c r="NWV21" s="126"/>
      <c r="NWW21" s="126"/>
      <c r="NWX21" s="126"/>
      <c r="NWY21" s="126"/>
      <c r="NWZ21" s="126"/>
      <c r="NXA21" s="126"/>
      <c r="NXB21" s="126"/>
      <c r="NXC21" s="126"/>
      <c r="NXD21" s="126"/>
      <c r="NXE21" s="126"/>
      <c r="NXF21" s="126"/>
      <c r="NXG21" s="126"/>
      <c r="NXH21" s="126"/>
      <c r="NXI21" s="126"/>
      <c r="NXJ21" s="126"/>
      <c r="NXK21" s="126"/>
      <c r="NXL21" s="126"/>
      <c r="NXM21" s="126"/>
      <c r="NXN21" s="126"/>
      <c r="NXO21" s="126"/>
      <c r="NXP21" s="126"/>
      <c r="NXQ21" s="126"/>
      <c r="NXR21" s="126"/>
      <c r="NXS21" s="126"/>
      <c r="NXT21" s="126"/>
      <c r="NXU21" s="126"/>
      <c r="NXV21" s="126"/>
      <c r="NXW21" s="126"/>
      <c r="NXX21" s="126"/>
      <c r="NXY21" s="126"/>
      <c r="NXZ21" s="126"/>
      <c r="NYA21" s="126"/>
      <c r="NYB21" s="126"/>
      <c r="NYC21" s="126"/>
      <c r="NYD21" s="126"/>
      <c r="NYE21" s="126"/>
      <c r="NYF21" s="126"/>
      <c r="NYG21" s="126"/>
      <c r="NYH21" s="126"/>
      <c r="NYI21" s="126"/>
      <c r="NYJ21" s="126"/>
      <c r="NYK21" s="126"/>
      <c r="NYL21" s="126"/>
      <c r="NYM21" s="126"/>
      <c r="NYN21" s="126"/>
      <c r="NYO21" s="126"/>
      <c r="NYP21" s="126"/>
      <c r="NYQ21" s="126"/>
      <c r="NYR21" s="126"/>
      <c r="NYS21" s="126"/>
      <c r="NYT21" s="126"/>
      <c r="NYU21" s="126"/>
      <c r="NYV21" s="126"/>
      <c r="NYW21" s="126"/>
      <c r="NYX21" s="126"/>
      <c r="NYY21" s="126"/>
      <c r="NYZ21" s="126"/>
      <c r="NZA21" s="126"/>
      <c r="NZB21" s="126"/>
      <c r="NZC21" s="126"/>
      <c r="NZD21" s="126"/>
      <c r="NZE21" s="126"/>
      <c r="NZF21" s="126"/>
      <c r="NZG21" s="126"/>
      <c r="NZH21" s="126"/>
      <c r="NZI21" s="126"/>
      <c r="NZJ21" s="126"/>
      <c r="NZK21" s="126"/>
      <c r="NZL21" s="126"/>
      <c r="NZM21" s="126"/>
      <c r="NZN21" s="126"/>
      <c r="NZO21" s="126"/>
      <c r="NZP21" s="126"/>
      <c r="NZQ21" s="126"/>
      <c r="NZR21" s="126"/>
      <c r="NZS21" s="126"/>
      <c r="NZT21" s="126"/>
      <c r="NZU21" s="126"/>
      <c r="NZV21" s="126"/>
      <c r="NZW21" s="126"/>
      <c r="NZX21" s="126"/>
      <c r="NZY21" s="126"/>
      <c r="NZZ21" s="126"/>
      <c r="OAA21" s="126"/>
      <c r="OAB21" s="126"/>
      <c r="OAC21" s="126"/>
      <c r="OAD21" s="126"/>
      <c r="OAE21" s="126"/>
      <c r="OAF21" s="126"/>
      <c r="OAG21" s="126"/>
      <c r="OAH21" s="126"/>
      <c r="OAI21" s="126"/>
      <c r="OAJ21" s="126"/>
      <c r="OAK21" s="126"/>
      <c r="OAL21" s="126"/>
      <c r="OAM21" s="126"/>
      <c r="OAN21" s="126"/>
      <c r="OAO21" s="126"/>
      <c r="OAP21" s="126"/>
      <c r="OAQ21" s="126"/>
      <c r="OAR21" s="126"/>
      <c r="OAS21" s="126"/>
      <c r="OAT21" s="126"/>
      <c r="OAU21" s="126"/>
      <c r="OAV21" s="126"/>
      <c r="OAW21" s="126"/>
      <c r="OAX21" s="126"/>
      <c r="OAY21" s="126"/>
      <c r="OAZ21" s="126"/>
      <c r="OBA21" s="126"/>
      <c r="OBB21" s="126"/>
      <c r="OBC21" s="126"/>
      <c r="OBD21" s="126"/>
      <c r="OBE21" s="126"/>
      <c r="OBF21" s="126"/>
      <c r="OBG21" s="126"/>
      <c r="OBH21" s="126"/>
      <c r="OBI21" s="126"/>
      <c r="OBJ21" s="126"/>
      <c r="OBK21" s="126"/>
      <c r="OBL21" s="126"/>
      <c r="OBM21" s="126"/>
      <c r="OBN21" s="126"/>
      <c r="OBO21" s="126"/>
      <c r="OBP21" s="126"/>
      <c r="OBQ21" s="126"/>
      <c r="OBR21" s="126"/>
      <c r="OBS21" s="126"/>
      <c r="OBT21" s="126"/>
      <c r="OBU21" s="126"/>
      <c r="OBV21" s="126"/>
      <c r="OBW21" s="126"/>
      <c r="OBX21" s="126"/>
      <c r="OBY21" s="126"/>
      <c r="OBZ21" s="126"/>
      <c r="OCA21" s="126"/>
      <c r="OCB21" s="126"/>
      <c r="OCC21" s="126"/>
      <c r="OCD21" s="126"/>
      <c r="OCE21" s="126"/>
      <c r="OCF21" s="126"/>
      <c r="OCG21" s="126"/>
      <c r="OCH21" s="126"/>
      <c r="OCI21" s="126"/>
      <c r="OCJ21" s="126"/>
      <c r="OCK21" s="126"/>
      <c r="OCL21" s="126"/>
      <c r="OCM21" s="126"/>
      <c r="OCN21" s="126"/>
      <c r="OCO21" s="126"/>
      <c r="OCP21" s="126"/>
      <c r="OCQ21" s="126"/>
      <c r="OCR21" s="126"/>
      <c r="OCS21" s="126"/>
      <c r="OCT21" s="126"/>
      <c r="OCU21" s="126"/>
      <c r="OCV21" s="126"/>
      <c r="OCW21" s="126"/>
      <c r="OCX21" s="126"/>
      <c r="OCY21" s="126"/>
      <c r="OCZ21" s="126"/>
      <c r="ODA21" s="126"/>
      <c r="ODB21" s="126"/>
      <c r="ODC21" s="126"/>
      <c r="ODD21" s="126"/>
      <c r="ODE21" s="126"/>
      <c r="ODF21" s="126"/>
      <c r="ODG21" s="126"/>
      <c r="ODH21" s="126"/>
      <c r="ODI21" s="126"/>
      <c r="ODJ21" s="126"/>
      <c r="ODK21" s="126"/>
      <c r="ODL21" s="126"/>
      <c r="ODM21" s="126"/>
      <c r="ODN21" s="126"/>
      <c r="ODO21" s="126"/>
      <c r="ODP21" s="126"/>
      <c r="ODQ21" s="126"/>
      <c r="ODR21" s="126"/>
      <c r="ODS21" s="126"/>
      <c r="ODT21" s="126"/>
      <c r="ODU21" s="126"/>
      <c r="ODV21" s="126"/>
      <c r="ODW21" s="126"/>
      <c r="ODX21" s="126"/>
      <c r="ODY21" s="126"/>
      <c r="ODZ21" s="126"/>
      <c r="OEA21" s="126"/>
      <c r="OEB21" s="126"/>
      <c r="OEC21" s="126"/>
      <c r="OED21" s="126"/>
      <c r="OEE21" s="126"/>
      <c r="OEF21" s="126"/>
      <c r="OEG21" s="126"/>
      <c r="OEH21" s="126"/>
      <c r="OEI21" s="126"/>
      <c r="OEJ21" s="126"/>
      <c r="OEK21" s="126"/>
      <c r="OEL21" s="126"/>
      <c r="OEM21" s="126"/>
      <c r="OEN21" s="126"/>
      <c r="OEO21" s="126"/>
      <c r="OEP21" s="126"/>
      <c r="OEQ21" s="126"/>
      <c r="OER21" s="126"/>
      <c r="OES21" s="126"/>
      <c r="OET21" s="126"/>
      <c r="OEU21" s="126"/>
      <c r="OEV21" s="126"/>
      <c r="OEW21" s="126"/>
      <c r="OEX21" s="126"/>
      <c r="OEY21" s="126"/>
      <c r="OEZ21" s="126"/>
      <c r="OFA21" s="126"/>
      <c r="OFB21" s="126"/>
      <c r="OFC21" s="126"/>
      <c r="OFD21" s="126"/>
      <c r="OFE21" s="126"/>
      <c r="OFF21" s="126"/>
      <c r="OFG21" s="126"/>
      <c r="OFH21" s="126"/>
      <c r="OFI21" s="126"/>
      <c r="OFJ21" s="126"/>
      <c r="OFK21" s="126"/>
      <c r="OFL21" s="126"/>
      <c r="OFM21" s="126"/>
      <c r="OFN21" s="126"/>
      <c r="OFO21" s="126"/>
      <c r="OFP21" s="126"/>
      <c r="OFQ21" s="126"/>
      <c r="OFR21" s="126"/>
      <c r="OFS21" s="126"/>
      <c r="OFT21" s="126"/>
      <c r="OFU21" s="126"/>
      <c r="OFV21" s="126"/>
      <c r="OFW21" s="126"/>
      <c r="OFX21" s="126"/>
      <c r="OFY21" s="126"/>
      <c r="OFZ21" s="126"/>
      <c r="OGA21" s="126"/>
      <c r="OGB21" s="126"/>
      <c r="OGC21" s="126"/>
      <c r="OGD21" s="126"/>
      <c r="OGE21" s="126"/>
      <c r="OGF21" s="126"/>
      <c r="OGG21" s="126"/>
      <c r="OGH21" s="126"/>
      <c r="OGI21" s="126"/>
      <c r="OGJ21" s="126"/>
      <c r="OGK21" s="126"/>
      <c r="OGL21" s="126"/>
      <c r="OGM21" s="126"/>
      <c r="OGN21" s="126"/>
      <c r="OGO21" s="126"/>
      <c r="OGP21" s="126"/>
      <c r="OGQ21" s="126"/>
      <c r="OGR21" s="126"/>
      <c r="OGS21" s="126"/>
      <c r="OGT21" s="126"/>
      <c r="OGU21" s="126"/>
      <c r="OGV21" s="126"/>
      <c r="OGW21" s="126"/>
      <c r="OGX21" s="126"/>
      <c r="OGY21" s="126"/>
      <c r="OGZ21" s="126"/>
      <c r="OHA21" s="126"/>
      <c r="OHB21" s="126"/>
      <c r="OHC21" s="126"/>
      <c r="OHD21" s="126"/>
      <c r="OHE21" s="126"/>
      <c r="OHF21" s="126"/>
      <c r="OHG21" s="126"/>
      <c r="OHH21" s="126"/>
      <c r="OHI21" s="126"/>
      <c r="OHJ21" s="126"/>
      <c r="OHK21" s="126"/>
      <c r="OHL21" s="126"/>
      <c r="OHM21" s="126"/>
      <c r="OHN21" s="126"/>
      <c r="OHO21" s="126"/>
      <c r="OHP21" s="126"/>
      <c r="OHQ21" s="126"/>
      <c r="OHR21" s="126"/>
      <c r="OHS21" s="126"/>
      <c r="OHT21" s="126"/>
      <c r="OHU21" s="126"/>
      <c r="OHV21" s="126"/>
      <c r="OHW21" s="126"/>
      <c r="OHX21" s="126"/>
      <c r="OHY21" s="126"/>
      <c r="OHZ21" s="126"/>
      <c r="OIA21" s="126"/>
      <c r="OIB21" s="126"/>
      <c r="OIC21" s="126"/>
      <c r="OID21" s="126"/>
      <c r="OIE21" s="126"/>
      <c r="OIF21" s="126"/>
      <c r="OIG21" s="126"/>
      <c r="OIH21" s="126"/>
      <c r="OII21" s="126"/>
      <c r="OIJ21" s="126"/>
      <c r="OIK21" s="126"/>
      <c r="OIL21" s="126"/>
      <c r="OIM21" s="126"/>
      <c r="OIN21" s="126"/>
      <c r="OIO21" s="126"/>
      <c r="OIP21" s="126"/>
      <c r="OIQ21" s="126"/>
      <c r="OIR21" s="126"/>
      <c r="OIS21" s="126"/>
      <c r="OIT21" s="126"/>
      <c r="OIU21" s="126"/>
      <c r="OIV21" s="126"/>
      <c r="OIW21" s="126"/>
      <c r="OIX21" s="126"/>
      <c r="OIY21" s="126"/>
      <c r="OIZ21" s="126"/>
      <c r="OJA21" s="126"/>
      <c r="OJB21" s="126"/>
      <c r="OJC21" s="126"/>
      <c r="OJD21" s="126"/>
      <c r="OJE21" s="126"/>
      <c r="OJF21" s="126"/>
      <c r="OJG21" s="126"/>
      <c r="OJH21" s="126"/>
      <c r="OJI21" s="126"/>
      <c r="OJJ21" s="126"/>
      <c r="OJK21" s="126"/>
      <c r="OJL21" s="126"/>
      <c r="OJM21" s="126"/>
      <c r="OJN21" s="126"/>
      <c r="OJO21" s="126"/>
      <c r="OJP21" s="126"/>
      <c r="OJQ21" s="126"/>
      <c r="OJR21" s="126"/>
      <c r="OJS21" s="126"/>
      <c r="OJT21" s="126"/>
      <c r="OJU21" s="126"/>
      <c r="OJV21" s="126"/>
      <c r="OJW21" s="126"/>
      <c r="OJX21" s="126"/>
      <c r="OJY21" s="126"/>
      <c r="OJZ21" s="126"/>
      <c r="OKA21" s="126"/>
      <c r="OKB21" s="126"/>
      <c r="OKC21" s="126"/>
      <c r="OKD21" s="126"/>
      <c r="OKE21" s="126"/>
      <c r="OKF21" s="126"/>
      <c r="OKG21" s="126"/>
      <c r="OKH21" s="126"/>
      <c r="OKI21" s="126"/>
      <c r="OKJ21" s="126"/>
      <c r="OKK21" s="126"/>
      <c r="OKL21" s="126"/>
      <c r="OKM21" s="126"/>
      <c r="OKN21" s="126"/>
      <c r="OKO21" s="126"/>
      <c r="OKP21" s="126"/>
      <c r="OKQ21" s="126"/>
      <c r="OKR21" s="126"/>
      <c r="OKS21" s="126"/>
      <c r="OKT21" s="126"/>
      <c r="OKU21" s="126"/>
      <c r="OKV21" s="126"/>
      <c r="OKW21" s="126"/>
      <c r="OKX21" s="126"/>
      <c r="OKY21" s="126"/>
      <c r="OKZ21" s="126"/>
      <c r="OLA21" s="126"/>
      <c r="OLB21" s="126"/>
      <c r="OLC21" s="126"/>
      <c r="OLD21" s="126"/>
      <c r="OLE21" s="126"/>
      <c r="OLF21" s="126"/>
      <c r="OLG21" s="126"/>
      <c r="OLH21" s="126"/>
      <c r="OLI21" s="126"/>
      <c r="OLJ21" s="126"/>
      <c r="OLK21" s="126"/>
      <c r="OLL21" s="126"/>
      <c r="OLM21" s="126"/>
      <c r="OLN21" s="126"/>
      <c r="OLO21" s="126"/>
      <c r="OLP21" s="126"/>
      <c r="OLQ21" s="126"/>
      <c r="OLR21" s="126"/>
      <c r="OLS21" s="126"/>
      <c r="OLT21" s="126"/>
      <c r="OLU21" s="126"/>
      <c r="OLV21" s="126"/>
      <c r="OLW21" s="126"/>
      <c r="OLX21" s="126"/>
      <c r="OLY21" s="126"/>
      <c r="OLZ21" s="126"/>
      <c r="OMA21" s="126"/>
      <c r="OMB21" s="126"/>
      <c r="OMC21" s="126"/>
      <c r="OMD21" s="126"/>
      <c r="OME21" s="126"/>
      <c r="OMF21" s="126"/>
      <c r="OMG21" s="126"/>
      <c r="OMH21" s="126"/>
      <c r="OMI21" s="126"/>
      <c r="OMJ21" s="126"/>
      <c r="OMK21" s="126"/>
      <c r="OML21" s="126"/>
      <c r="OMM21" s="126"/>
      <c r="OMN21" s="126"/>
      <c r="OMO21" s="126"/>
      <c r="OMP21" s="126"/>
      <c r="OMQ21" s="126"/>
      <c r="OMR21" s="126"/>
      <c r="OMS21" s="126"/>
      <c r="OMT21" s="126"/>
      <c r="OMU21" s="126"/>
      <c r="OMV21" s="126"/>
      <c r="OMW21" s="126"/>
      <c r="OMX21" s="126"/>
      <c r="OMY21" s="126"/>
      <c r="OMZ21" s="126"/>
      <c r="ONA21" s="126"/>
      <c r="ONB21" s="126"/>
      <c r="ONC21" s="126"/>
      <c r="OND21" s="126"/>
      <c r="ONE21" s="126"/>
      <c r="ONF21" s="126"/>
      <c r="ONG21" s="126"/>
      <c r="ONH21" s="126"/>
      <c r="ONI21" s="126"/>
      <c r="ONJ21" s="126"/>
      <c r="ONK21" s="126"/>
      <c r="ONL21" s="126"/>
      <c r="ONM21" s="126"/>
      <c r="ONN21" s="126"/>
      <c r="ONO21" s="126"/>
      <c r="ONP21" s="126"/>
      <c r="ONQ21" s="126"/>
      <c r="ONR21" s="126"/>
      <c r="ONS21" s="126"/>
      <c r="ONT21" s="126"/>
      <c r="ONU21" s="126"/>
      <c r="ONV21" s="126"/>
      <c r="ONW21" s="126"/>
      <c r="ONX21" s="126"/>
      <c r="ONY21" s="126"/>
      <c r="ONZ21" s="126"/>
      <c r="OOA21" s="126"/>
      <c r="OOB21" s="126"/>
      <c r="OOC21" s="126"/>
      <c r="OOD21" s="126"/>
      <c r="OOE21" s="126"/>
      <c r="OOF21" s="126"/>
      <c r="OOG21" s="126"/>
      <c r="OOH21" s="126"/>
      <c r="OOI21" s="126"/>
      <c r="OOJ21" s="126"/>
      <c r="OOK21" s="126"/>
      <c r="OOL21" s="126"/>
      <c r="OOM21" s="126"/>
      <c r="OON21" s="126"/>
      <c r="OOO21" s="126"/>
      <c r="OOP21" s="126"/>
      <c r="OOQ21" s="126"/>
      <c r="OOR21" s="126"/>
      <c r="OOS21" s="126"/>
      <c r="OOT21" s="126"/>
      <c r="OOU21" s="126"/>
      <c r="OOV21" s="126"/>
      <c r="OOW21" s="126"/>
      <c r="OOX21" s="126"/>
      <c r="OOY21" s="126"/>
      <c r="OOZ21" s="126"/>
      <c r="OPA21" s="126"/>
      <c r="OPB21" s="126"/>
      <c r="OPC21" s="126"/>
      <c r="OPD21" s="126"/>
      <c r="OPE21" s="126"/>
      <c r="OPF21" s="126"/>
      <c r="OPG21" s="126"/>
      <c r="OPH21" s="126"/>
      <c r="OPI21" s="126"/>
      <c r="OPJ21" s="126"/>
      <c r="OPK21" s="126"/>
      <c r="OPL21" s="126"/>
      <c r="OPM21" s="126"/>
      <c r="OPN21" s="126"/>
      <c r="OPO21" s="126"/>
      <c r="OPP21" s="126"/>
      <c r="OPQ21" s="126"/>
      <c r="OPR21" s="126"/>
      <c r="OPS21" s="126"/>
      <c r="OPT21" s="126"/>
      <c r="OPU21" s="126"/>
      <c r="OPV21" s="126"/>
      <c r="OPW21" s="126"/>
      <c r="OPX21" s="126"/>
      <c r="OPY21" s="126"/>
      <c r="OPZ21" s="126"/>
      <c r="OQA21" s="126"/>
      <c r="OQB21" s="126"/>
      <c r="OQC21" s="126"/>
      <c r="OQD21" s="126"/>
      <c r="OQE21" s="126"/>
      <c r="OQF21" s="126"/>
      <c r="OQG21" s="126"/>
      <c r="OQH21" s="126"/>
      <c r="OQI21" s="126"/>
      <c r="OQJ21" s="126"/>
      <c r="OQK21" s="126"/>
      <c r="OQL21" s="126"/>
      <c r="OQM21" s="126"/>
      <c r="OQN21" s="126"/>
      <c r="OQO21" s="126"/>
      <c r="OQP21" s="126"/>
      <c r="OQQ21" s="126"/>
      <c r="OQR21" s="126"/>
      <c r="OQS21" s="126"/>
      <c r="OQT21" s="126"/>
      <c r="OQU21" s="126"/>
      <c r="OQV21" s="126"/>
      <c r="OQW21" s="126"/>
      <c r="OQX21" s="126"/>
      <c r="OQY21" s="126"/>
      <c r="OQZ21" s="126"/>
      <c r="ORA21" s="126"/>
      <c r="ORB21" s="126"/>
      <c r="ORC21" s="126"/>
      <c r="ORD21" s="126"/>
      <c r="ORE21" s="126"/>
      <c r="ORF21" s="126"/>
      <c r="ORG21" s="126"/>
      <c r="ORH21" s="126"/>
      <c r="ORI21" s="126"/>
      <c r="ORJ21" s="126"/>
      <c r="ORK21" s="126"/>
      <c r="ORL21" s="126"/>
      <c r="ORM21" s="126"/>
      <c r="ORN21" s="126"/>
      <c r="ORO21" s="126"/>
      <c r="ORP21" s="126"/>
      <c r="ORQ21" s="126"/>
      <c r="ORR21" s="126"/>
      <c r="ORS21" s="126"/>
      <c r="ORT21" s="126"/>
      <c r="ORU21" s="126"/>
      <c r="ORV21" s="126"/>
      <c r="ORW21" s="126"/>
      <c r="ORX21" s="126"/>
      <c r="ORY21" s="126"/>
      <c r="ORZ21" s="126"/>
      <c r="OSA21" s="126"/>
      <c r="OSB21" s="126"/>
      <c r="OSC21" s="126"/>
      <c r="OSD21" s="126"/>
      <c r="OSE21" s="126"/>
      <c r="OSF21" s="126"/>
      <c r="OSG21" s="126"/>
      <c r="OSH21" s="126"/>
      <c r="OSI21" s="126"/>
      <c r="OSJ21" s="126"/>
      <c r="OSK21" s="126"/>
      <c r="OSL21" s="126"/>
      <c r="OSM21" s="126"/>
      <c r="OSN21" s="126"/>
      <c r="OSO21" s="126"/>
      <c r="OSP21" s="126"/>
      <c r="OSQ21" s="126"/>
      <c r="OSR21" s="126"/>
      <c r="OSS21" s="126"/>
      <c r="OST21" s="126"/>
      <c r="OSU21" s="126"/>
      <c r="OSV21" s="126"/>
      <c r="OSW21" s="126"/>
      <c r="OSX21" s="126"/>
      <c r="OSY21" s="126"/>
      <c r="OSZ21" s="126"/>
      <c r="OTA21" s="126"/>
      <c r="OTB21" s="126"/>
      <c r="OTC21" s="126"/>
      <c r="OTD21" s="126"/>
      <c r="OTE21" s="126"/>
      <c r="OTF21" s="126"/>
      <c r="OTG21" s="126"/>
      <c r="OTH21" s="126"/>
      <c r="OTI21" s="126"/>
      <c r="OTJ21" s="126"/>
      <c r="OTK21" s="126"/>
      <c r="OTL21" s="126"/>
      <c r="OTM21" s="126"/>
      <c r="OTN21" s="126"/>
      <c r="OTO21" s="126"/>
      <c r="OTP21" s="126"/>
      <c r="OTQ21" s="126"/>
      <c r="OTR21" s="126"/>
      <c r="OTS21" s="126"/>
      <c r="OTT21" s="126"/>
      <c r="OTU21" s="126"/>
      <c r="OTV21" s="126"/>
      <c r="OTW21" s="126"/>
      <c r="OTX21" s="126"/>
      <c r="OTY21" s="126"/>
      <c r="OTZ21" s="126"/>
      <c r="OUA21" s="126"/>
      <c r="OUB21" s="126"/>
      <c r="OUC21" s="126"/>
      <c r="OUD21" s="126"/>
      <c r="OUE21" s="126"/>
      <c r="OUF21" s="126"/>
      <c r="OUG21" s="126"/>
      <c r="OUH21" s="126"/>
      <c r="OUI21" s="126"/>
      <c r="OUJ21" s="126"/>
      <c r="OUK21" s="126"/>
      <c r="OUL21" s="126"/>
      <c r="OUM21" s="126"/>
      <c r="OUN21" s="126"/>
      <c r="OUO21" s="126"/>
      <c r="OUP21" s="126"/>
      <c r="OUQ21" s="126"/>
      <c r="OUR21" s="126"/>
      <c r="OUS21" s="126"/>
      <c r="OUT21" s="126"/>
      <c r="OUU21" s="126"/>
      <c r="OUV21" s="126"/>
      <c r="OUW21" s="126"/>
      <c r="OUX21" s="126"/>
      <c r="OUY21" s="126"/>
      <c r="OUZ21" s="126"/>
      <c r="OVA21" s="126"/>
      <c r="OVB21" s="126"/>
      <c r="OVC21" s="126"/>
      <c r="OVD21" s="126"/>
      <c r="OVE21" s="126"/>
      <c r="OVF21" s="126"/>
      <c r="OVG21" s="126"/>
      <c r="OVH21" s="126"/>
      <c r="OVI21" s="126"/>
      <c r="OVJ21" s="126"/>
      <c r="OVK21" s="126"/>
      <c r="OVL21" s="126"/>
      <c r="OVM21" s="126"/>
      <c r="OVN21" s="126"/>
      <c r="OVO21" s="126"/>
      <c r="OVP21" s="126"/>
      <c r="OVQ21" s="126"/>
      <c r="OVR21" s="126"/>
      <c r="OVS21" s="126"/>
      <c r="OVT21" s="126"/>
      <c r="OVU21" s="126"/>
      <c r="OVV21" s="126"/>
      <c r="OVW21" s="126"/>
      <c r="OVX21" s="126"/>
      <c r="OVY21" s="126"/>
      <c r="OVZ21" s="126"/>
      <c r="OWA21" s="126"/>
      <c r="OWB21" s="126"/>
      <c r="OWC21" s="126"/>
      <c r="OWD21" s="126"/>
      <c r="OWE21" s="126"/>
      <c r="OWF21" s="126"/>
      <c r="OWG21" s="126"/>
      <c r="OWH21" s="126"/>
      <c r="OWI21" s="126"/>
      <c r="OWJ21" s="126"/>
      <c r="OWK21" s="126"/>
      <c r="OWL21" s="126"/>
      <c r="OWM21" s="126"/>
      <c r="OWN21" s="126"/>
      <c r="OWO21" s="126"/>
      <c r="OWP21" s="126"/>
      <c r="OWQ21" s="126"/>
      <c r="OWR21" s="126"/>
      <c r="OWS21" s="126"/>
      <c r="OWT21" s="126"/>
      <c r="OWU21" s="126"/>
      <c r="OWV21" s="126"/>
      <c r="OWW21" s="126"/>
      <c r="OWX21" s="126"/>
      <c r="OWY21" s="126"/>
      <c r="OWZ21" s="126"/>
      <c r="OXA21" s="126"/>
      <c r="OXB21" s="126"/>
      <c r="OXC21" s="126"/>
      <c r="OXD21" s="126"/>
      <c r="OXE21" s="126"/>
      <c r="OXF21" s="126"/>
      <c r="OXG21" s="126"/>
      <c r="OXH21" s="126"/>
      <c r="OXI21" s="126"/>
      <c r="OXJ21" s="126"/>
      <c r="OXK21" s="126"/>
      <c r="OXL21" s="126"/>
      <c r="OXM21" s="126"/>
      <c r="OXN21" s="126"/>
      <c r="OXO21" s="126"/>
      <c r="OXP21" s="126"/>
      <c r="OXQ21" s="126"/>
      <c r="OXR21" s="126"/>
      <c r="OXS21" s="126"/>
      <c r="OXT21" s="126"/>
      <c r="OXU21" s="126"/>
      <c r="OXV21" s="126"/>
      <c r="OXW21" s="126"/>
      <c r="OXX21" s="126"/>
      <c r="OXY21" s="126"/>
      <c r="OXZ21" s="126"/>
      <c r="OYA21" s="126"/>
      <c r="OYB21" s="126"/>
      <c r="OYC21" s="126"/>
      <c r="OYD21" s="126"/>
      <c r="OYE21" s="126"/>
      <c r="OYF21" s="126"/>
      <c r="OYG21" s="126"/>
      <c r="OYH21" s="126"/>
      <c r="OYI21" s="126"/>
      <c r="OYJ21" s="126"/>
      <c r="OYK21" s="126"/>
      <c r="OYL21" s="126"/>
      <c r="OYM21" s="126"/>
      <c r="OYN21" s="126"/>
      <c r="OYO21" s="126"/>
      <c r="OYP21" s="126"/>
      <c r="OYQ21" s="126"/>
      <c r="OYR21" s="126"/>
      <c r="OYS21" s="126"/>
      <c r="OYT21" s="126"/>
      <c r="OYU21" s="126"/>
      <c r="OYV21" s="126"/>
      <c r="OYW21" s="126"/>
      <c r="OYX21" s="126"/>
      <c r="OYY21" s="126"/>
      <c r="OYZ21" s="126"/>
      <c r="OZA21" s="126"/>
      <c r="OZB21" s="126"/>
      <c r="OZC21" s="126"/>
      <c r="OZD21" s="126"/>
      <c r="OZE21" s="126"/>
      <c r="OZF21" s="126"/>
      <c r="OZG21" s="126"/>
      <c r="OZH21" s="126"/>
      <c r="OZI21" s="126"/>
      <c r="OZJ21" s="126"/>
      <c r="OZK21" s="126"/>
      <c r="OZL21" s="126"/>
      <c r="OZM21" s="126"/>
      <c r="OZN21" s="126"/>
      <c r="OZO21" s="126"/>
      <c r="OZP21" s="126"/>
      <c r="OZQ21" s="126"/>
      <c r="OZR21" s="126"/>
      <c r="OZS21" s="126"/>
      <c r="OZT21" s="126"/>
      <c r="OZU21" s="126"/>
      <c r="OZV21" s="126"/>
      <c r="OZW21" s="126"/>
      <c r="OZX21" s="126"/>
      <c r="OZY21" s="126"/>
      <c r="OZZ21" s="126"/>
      <c r="PAA21" s="126"/>
      <c r="PAB21" s="126"/>
      <c r="PAC21" s="126"/>
      <c r="PAD21" s="126"/>
      <c r="PAE21" s="126"/>
      <c r="PAF21" s="126"/>
      <c r="PAG21" s="126"/>
      <c r="PAH21" s="126"/>
      <c r="PAI21" s="126"/>
      <c r="PAJ21" s="126"/>
      <c r="PAK21" s="126"/>
      <c r="PAL21" s="126"/>
      <c r="PAM21" s="126"/>
      <c r="PAN21" s="126"/>
      <c r="PAO21" s="126"/>
      <c r="PAP21" s="126"/>
      <c r="PAQ21" s="126"/>
      <c r="PAR21" s="126"/>
      <c r="PAS21" s="126"/>
      <c r="PAT21" s="126"/>
      <c r="PAU21" s="126"/>
      <c r="PAV21" s="126"/>
      <c r="PAW21" s="126"/>
      <c r="PAX21" s="126"/>
      <c r="PAY21" s="126"/>
      <c r="PAZ21" s="126"/>
      <c r="PBA21" s="126"/>
      <c r="PBB21" s="126"/>
      <c r="PBC21" s="126"/>
      <c r="PBD21" s="126"/>
      <c r="PBE21" s="126"/>
      <c r="PBF21" s="126"/>
      <c r="PBG21" s="126"/>
      <c r="PBH21" s="126"/>
      <c r="PBI21" s="126"/>
      <c r="PBJ21" s="126"/>
      <c r="PBK21" s="126"/>
      <c r="PBL21" s="126"/>
      <c r="PBM21" s="126"/>
      <c r="PBN21" s="126"/>
      <c r="PBO21" s="126"/>
      <c r="PBP21" s="126"/>
      <c r="PBQ21" s="126"/>
      <c r="PBR21" s="126"/>
      <c r="PBS21" s="126"/>
      <c r="PBT21" s="126"/>
      <c r="PBU21" s="126"/>
      <c r="PBV21" s="126"/>
      <c r="PBW21" s="126"/>
      <c r="PBX21" s="126"/>
      <c r="PBY21" s="126"/>
      <c r="PBZ21" s="126"/>
      <c r="PCA21" s="126"/>
      <c r="PCB21" s="126"/>
      <c r="PCC21" s="126"/>
      <c r="PCD21" s="126"/>
      <c r="PCE21" s="126"/>
      <c r="PCF21" s="126"/>
      <c r="PCG21" s="126"/>
      <c r="PCH21" s="126"/>
      <c r="PCI21" s="126"/>
      <c r="PCJ21" s="126"/>
      <c r="PCK21" s="126"/>
      <c r="PCL21" s="126"/>
      <c r="PCM21" s="126"/>
      <c r="PCN21" s="126"/>
      <c r="PCO21" s="126"/>
      <c r="PCP21" s="126"/>
      <c r="PCQ21" s="126"/>
      <c r="PCR21" s="126"/>
      <c r="PCS21" s="126"/>
      <c r="PCT21" s="126"/>
      <c r="PCU21" s="126"/>
      <c r="PCV21" s="126"/>
      <c r="PCW21" s="126"/>
      <c r="PCX21" s="126"/>
      <c r="PCY21" s="126"/>
      <c r="PCZ21" s="126"/>
      <c r="PDA21" s="126"/>
      <c r="PDB21" s="126"/>
      <c r="PDC21" s="126"/>
      <c r="PDD21" s="126"/>
      <c r="PDE21" s="126"/>
      <c r="PDF21" s="126"/>
      <c r="PDG21" s="126"/>
      <c r="PDH21" s="126"/>
      <c r="PDI21" s="126"/>
      <c r="PDJ21" s="126"/>
      <c r="PDK21" s="126"/>
      <c r="PDL21" s="126"/>
      <c r="PDM21" s="126"/>
      <c r="PDN21" s="126"/>
      <c r="PDO21" s="126"/>
      <c r="PDP21" s="126"/>
      <c r="PDQ21" s="126"/>
      <c r="PDR21" s="126"/>
      <c r="PDS21" s="126"/>
      <c r="PDT21" s="126"/>
      <c r="PDU21" s="126"/>
      <c r="PDV21" s="126"/>
      <c r="PDW21" s="126"/>
      <c r="PDX21" s="126"/>
      <c r="PDY21" s="126"/>
      <c r="PDZ21" s="126"/>
      <c r="PEA21" s="126"/>
      <c r="PEB21" s="126"/>
      <c r="PEC21" s="126"/>
      <c r="PED21" s="126"/>
      <c r="PEE21" s="126"/>
      <c r="PEF21" s="126"/>
      <c r="PEG21" s="126"/>
      <c r="PEH21" s="126"/>
      <c r="PEI21" s="126"/>
      <c r="PEJ21" s="126"/>
      <c r="PEK21" s="126"/>
      <c r="PEL21" s="126"/>
      <c r="PEM21" s="126"/>
      <c r="PEN21" s="126"/>
      <c r="PEO21" s="126"/>
      <c r="PEP21" s="126"/>
      <c r="PEQ21" s="126"/>
      <c r="PER21" s="126"/>
      <c r="PES21" s="126"/>
      <c r="PET21" s="126"/>
      <c r="PEU21" s="126"/>
      <c r="PEV21" s="126"/>
      <c r="PEW21" s="126"/>
      <c r="PEX21" s="126"/>
      <c r="PEY21" s="126"/>
      <c r="PEZ21" s="126"/>
      <c r="PFA21" s="126"/>
      <c r="PFB21" s="126"/>
      <c r="PFC21" s="126"/>
      <c r="PFD21" s="126"/>
      <c r="PFE21" s="126"/>
      <c r="PFF21" s="126"/>
      <c r="PFG21" s="126"/>
      <c r="PFH21" s="126"/>
      <c r="PFI21" s="126"/>
      <c r="PFJ21" s="126"/>
      <c r="PFK21" s="126"/>
      <c r="PFL21" s="126"/>
      <c r="PFM21" s="126"/>
      <c r="PFN21" s="126"/>
      <c r="PFO21" s="126"/>
      <c r="PFP21" s="126"/>
      <c r="PFQ21" s="126"/>
      <c r="PFR21" s="126"/>
      <c r="PFS21" s="126"/>
      <c r="PFT21" s="126"/>
      <c r="PFU21" s="126"/>
      <c r="PFV21" s="126"/>
      <c r="PFW21" s="126"/>
      <c r="PFX21" s="126"/>
      <c r="PFY21" s="126"/>
      <c r="PFZ21" s="126"/>
      <c r="PGA21" s="126"/>
      <c r="PGB21" s="126"/>
      <c r="PGC21" s="126"/>
      <c r="PGD21" s="126"/>
      <c r="PGE21" s="126"/>
      <c r="PGF21" s="126"/>
      <c r="PGG21" s="126"/>
      <c r="PGH21" s="126"/>
      <c r="PGI21" s="126"/>
      <c r="PGJ21" s="126"/>
      <c r="PGK21" s="126"/>
      <c r="PGL21" s="126"/>
      <c r="PGM21" s="126"/>
      <c r="PGN21" s="126"/>
      <c r="PGO21" s="126"/>
      <c r="PGP21" s="126"/>
      <c r="PGQ21" s="126"/>
      <c r="PGR21" s="126"/>
      <c r="PGS21" s="126"/>
      <c r="PGT21" s="126"/>
      <c r="PGU21" s="126"/>
      <c r="PGV21" s="126"/>
      <c r="PGW21" s="126"/>
      <c r="PGX21" s="126"/>
      <c r="PGY21" s="126"/>
      <c r="PGZ21" s="126"/>
      <c r="PHA21" s="126"/>
      <c r="PHB21" s="126"/>
      <c r="PHC21" s="126"/>
      <c r="PHD21" s="126"/>
      <c r="PHE21" s="126"/>
      <c r="PHF21" s="126"/>
      <c r="PHG21" s="126"/>
      <c r="PHH21" s="126"/>
      <c r="PHI21" s="126"/>
      <c r="PHJ21" s="126"/>
      <c r="PHK21" s="126"/>
      <c r="PHL21" s="126"/>
      <c r="PHM21" s="126"/>
      <c r="PHN21" s="126"/>
      <c r="PHO21" s="126"/>
      <c r="PHP21" s="126"/>
      <c r="PHQ21" s="126"/>
      <c r="PHR21" s="126"/>
      <c r="PHS21" s="126"/>
      <c r="PHT21" s="126"/>
      <c r="PHU21" s="126"/>
      <c r="PHV21" s="126"/>
      <c r="PHW21" s="126"/>
      <c r="PHX21" s="126"/>
      <c r="PHY21" s="126"/>
      <c r="PHZ21" s="126"/>
      <c r="PIA21" s="126"/>
      <c r="PIB21" s="126"/>
      <c r="PIC21" s="126"/>
      <c r="PID21" s="126"/>
      <c r="PIE21" s="126"/>
      <c r="PIF21" s="126"/>
      <c r="PIG21" s="126"/>
      <c r="PIH21" s="126"/>
      <c r="PII21" s="126"/>
      <c r="PIJ21" s="126"/>
      <c r="PIK21" s="126"/>
      <c r="PIL21" s="126"/>
      <c r="PIM21" s="126"/>
      <c r="PIN21" s="126"/>
      <c r="PIO21" s="126"/>
      <c r="PIP21" s="126"/>
      <c r="PIQ21" s="126"/>
      <c r="PIR21" s="126"/>
      <c r="PIS21" s="126"/>
      <c r="PIT21" s="126"/>
      <c r="PIU21" s="126"/>
      <c r="PIV21" s="126"/>
      <c r="PIW21" s="126"/>
      <c r="PIX21" s="126"/>
      <c r="PIY21" s="126"/>
      <c r="PIZ21" s="126"/>
      <c r="PJA21" s="126"/>
      <c r="PJB21" s="126"/>
      <c r="PJC21" s="126"/>
      <c r="PJD21" s="126"/>
      <c r="PJE21" s="126"/>
      <c r="PJF21" s="126"/>
      <c r="PJG21" s="126"/>
      <c r="PJH21" s="126"/>
      <c r="PJI21" s="126"/>
      <c r="PJJ21" s="126"/>
      <c r="PJK21" s="126"/>
      <c r="PJL21" s="126"/>
      <c r="PJM21" s="126"/>
      <c r="PJN21" s="126"/>
      <c r="PJO21" s="126"/>
      <c r="PJP21" s="126"/>
      <c r="PJQ21" s="126"/>
      <c r="PJR21" s="126"/>
      <c r="PJS21" s="126"/>
      <c r="PJT21" s="126"/>
      <c r="PJU21" s="126"/>
      <c r="PJV21" s="126"/>
      <c r="PJW21" s="126"/>
      <c r="PJX21" s="126"/>
      <c r="PJY21" s="126"/>
      <c r="PJZ21" s="126"/>
      <c r="PKA21" s="126"/>
      <c r="PKB21" s="126"/>
      <c r="PKC21" s="126"/>
      <c r="PKD21" s="126"/>
      <c r="PKE21" s="126"/>
      <c r="PKF21" s="126"/>
      <c r="PKG21" s="126"/>
      <c r="PKH21" s="126"/>
      <c r="PKI21" s="126"/>
      <c r="PKJ21" s="126"/>
      <c r="PKK21" s="126"/>
      <c r="PKL21" s="126"/>
      <c r="PKM21" s="126"/>
      <c r="PKN21" s="126"/>
      <c r="PKO21" s="126"/>
      <c r="PKP21" s="126"/>
      <c r="PKQ21" s="126"/>
      <c r="PKR21" s="126"/>
      <c r="PKS21" s="126"/>
      <c r="PKT21" s="126"/>
      <c r="PKU21" s="126"/>
      <c r="PKV21" s="126"/>
      <c r="PKW21" s="126"/>
      <c r="PKX21" s="126"/>
      <c r="PKY21" s="126"/>
      <c r="PKZ21" s="126"/>
      <c r="PLA21" s="126"/>
      <c r="PLB21" s="126"/>
      <c r="PLC21" s="126"/>
      <c r="PLD21" s="126"/>
      <c r="PLE21" s="126"/>
      <c r="PLF21" s="126"/>
      <c r="PLG21" s="126"/>
      <c r="PLH21" s="126"/>
      <c r="PLI21" s="126"/>
      <c r="PLJ21" s="126"/>
      <c r="PLK21" s="126"/>
      <c r="PLL21" s="126"/>
      <c r="PLM21" s="126"/>
      <c r="PLN21" s="126"/>
      <c r="PLO21" s="126"/>
      <c r="PLP21" s="126"/>
      <c r="PLQ21" s="126"/>
      <c r="PLR21" s="126"/>
      <c r="PLS21" s="126"/>
      <c r="PLT21" s="126"/>
      <c r="PLU21" s="126"/>
      <c r="PLV21" s="126"/>
      <c r="PLW21" s="126"/>
      <c r="PLX21" s="126"/>
      <c r="PLY21" s="126"/>
      <c r="PLZ21" s="126"/>
      <c r="PMA21" s="126"/>
      <c r="PMB21" s="126"/>
      <c r="PMC21" s="126"/>
      <c r="PMD21" s="126"/>
      <c r="PME21" s="126"/>
      <c r="PMF21" s="126"/>
      <c r="PMG21" s="126"/>
      <c r="PMH21" s="126"/>
      <c r="PMI21" s="126"/>
      <c r="PMJ21" s="126"/>
      <c r="PMK21" s="126"/>
      <c r="PML21" s="126"/>
      <c r="PMM21" s="126"/>
      <c r="PMN21" s="126"/>
      <c r="PMO21" s="126"/>
      <c r="PMP21" s="126"/>
      <c r="PMQ21" s="126"/>
      <c r="PMR21" s="126"/>
      <c r="PMS21" s="126"/>
      <c r="PMT21" s="126"/>
      <c r="PMU21" s="126"/>
      <c r="PMV21" s="126"/>
      <c r="PMW21" s="126"/>
      <c r="PMX21" s="126"/>
      <c r="PMY21" s="126"/>
      <c r="PMZ21" s="126"/>
      <c r="PNA21" s="126"/>
      <c r="PNB21" s="126"/>
      <c r="PNC21" s="126"/>
      <c r="PND21" s="126"/>
      <c r="PNE21" s="126"/>
      <c r="PNF21" s="126"/>
      <c r="PNG21" s="126"/>
      <c r="PNH21" s="126"/>
      <c r="PNI21" s="126"/>
      <c r="PNJ21" s="126"/>
      <c r="PNK21" s="126"/>
      <c r="PNL21" s="126"/>
      <c r="PNM21" s="126"/>
      <c r="PNN21" s="126"/>
      <c r="PNO21" s="126"/>
      <c r="PNP21" s="126"/>
      <c r="PNQ21" s="126"/>
      <c r="PNR21" s="126"/>
      <c r="PNS21" s="126"/>
      <c r="PNT21" s="126"/>
      <c r="PNU21" s="126"/>
      <c r="PNV21" s="126"/>
      <c r="PNW21" s="126"/>
      <c r="PNX21" s="126"/>
      <c r="PNY21" s="126"/>
      <c r="PNZ21" s="126"/>
      <c r="POA21" s="126"/>
      <c r="POB21" s="126"/>
      <c r="POC21" s="126"/>
      <c r="POD21" s="126"/>
      <c r="POE21" s="126"/>
      <c r="POF21" s="126"/>
      <c r="POG21" s="126"/>
      <c r="POH21" s="126"/>
      <c r="POI21" s="126"/>
      <c r="POJ21" s="126"/>
      <c r="POK21" s="126"/>
      <c r="POL21" s="126"/>
      <c r="POM21" s="126"/>
      <c r="PON21" s="126"/>
      <c r="POO21" s="126"/>
      <c r="POP21" s="126"/>
      <c r="POQ21" s="126"/>
      <c r="POR21" s="126"/>
      <c r="POS21" s="126"/>
      <c r="POT21" s="126"/>
      <c r="POU21" s="126"/>
      <c r="POV21" s="126"/>
      <c r="POW21" s="126"/>
      <c r="POX21" s="126"/>
      <c r="POY21" s="126"/>
      <c r="POZ21" s="126"/>
      <c r="PPA21" s="126"/>
      <c r="PPB21" s="126"/>
      <c r="PPC21" s="126"/>
      <c r="PPD21" s="126"/>
      <c r="PPE21" s="126"/>
      <c r="PPF21" s="126"/>
      <c r="PPG21" s="126"/>
      <c r="PPH21" s="126"/>
      <c r="PPI21" s="126"/>
      <c r="PPJ21" s="126"/>
      <c r="PPK21" s="126"/>
      <c r="PPL21" s="126"/>
      <c r="PPM21" s="126"/>
      <c r="PPN21" s="126"/>
      <c r="PPO21" s="126"/>
      <c r="PPP21" s="126"/>
      <c r="PPQ21" s="126"/>
      <c r="PPR21" s="126"/>
      <c r="PPS21" s="126"/>
      <c r="PPT21" s="126"/>
      <c r="PPU21" s="126"/>
      <c r="PPV21" s="126"/>
      <c r="PPW21" s="126"/>
      <c r="PPX21" s="126"/>
      <c r="PPY21" s="126"/>
      <c r="PPZ21" s="126"/>
      <c r="PQA21" s="126"/>
      <c r="PQB21" s="126"/>
      <c r="PQC21" s="126"/>
      <c r="PQD21" s="126"/>
      <c r="PQE21" s="126"/>
      <c r="PQF21" s="126"/>
      <c r="PQG21" s="126"/>
      <c r="PQH21" s="126"/>
      <c r="PQI21" s="126"/>
      <c r="PQJ21" s="126"/>
      <c r="PQK21" s="126"/>
      <c r="PQL21" s="126"/>
      <c r="PQM21" s="126"/>
      <c r="PQN21" s="126"/>
      <c r="PQO21" s="126"/>
      <c r="PQP21" s="126"/>
      <c r="PQQ21" s="126"/>
      <c r="PQR21" s="126"/>
      <c r="PQS21" s="126"/>
      <c r="PQT21" s="126"/>
      <c r="PQU21" s="126"/>
      <c r="PQV21" s="126"/>
      <c r="PQW21" s="126"/>
      <c r="PQX21" s="126"/>
      <c r="PQY21" s="126"/>
      <c r="PQZ21" s="126"/>
      <c r="PRA21" s="126"/>
      <c r="PRB21" s="126"/>
      <c r="PRC21" s="126"/>
      <c r="PRD21" s="126"/>
      <c r="PRE21" s="126"/>
      <c r="PRF21" s="126"/>
      <c r="PRG21" s="126"/>
      <c r="PRH21" s="126"/>
      <c r="PRI21" s="126"/>
      <c r="PRJ21" s="126"/>
      <c r="PRK21" s="126"/>
      <c r="PRL21" s="126"/>
      <c r="PRM21" s="126"/>
      <c r="PRN21" s="126"/>
      <c r="PRO21" s="126"/>
      <c r="PRP21" s="126"/>
      <c r="PRQ21" s="126"/>
      <c r="PRR21" s="126"/>
      <c r="PRS21" s="126"/>
      <c r="PRT21" s="126"/>
      <c r="PRU21" s="126"/>
      <c r="PRV21" s="126"/>
      <c r="PRW21" s="126"/>
      <c r="PRX21" s="126"/>
      <c r="PRY21" s="126"/>
      <c r="PRZ21" s="126"/>
      <c r="PSA21" s="126"/>
      <c r="PSB21" s="126"/>
      <c r="PSC21" s="126"/>
      <c r="PSD21" s="126"/>
      <c r="PSE21" s="126"/>
      <c r="PSF21" s="126"/>
      <c r="PSG21" s="126"/>
      <c r="PSH21" s="126"/>
      <c r="PSI21" s="126"/>
      <c r="PSJ21" s="126"/>
      <c r="PSK21" s="126"/>
      <c r="PSL21" s="126"/>
      <c r="PSM21" s="126"/>
      <c r="PSN21" s="126"/>
      <c r="PSO21" s="126"/>
      <c r="PSP21" s="126"/>
      <c r="PSQ21" s="126"/>
      <c r="PSR21" s="126"/>
      <c r="PSS21" s="126"/>
      <c r="PST21" s="126"/>
      <c r="PSU21" s="126"/>
      <c r="PSV21" s="126"/>
      <c r="PSW21" s="126"/>
      <c r="PSX21" s="126"/>
      <c r="PSY21" s="126"/>
      <c r="PSZ21" s="126"/>
      <c r="PTA21" s="126"/>
      <c r="PTB21" s="126"/>
      <c r="PTC21" s="126"/>
      <c r="PTD21" s="126"/>
      <c r="PTE21" s="126"/>
      <c r="PTF21" s="126"/>
      <c r="PTG21" s="126"/>
      <c r="PTH21" s="126"/>
      <c r="PTI21" s="126"/>
      <c r="PTJ21" s="126"/>
      <c r="PTK21" s="126"/>
      <c r="PTL21" s="126"/>
      <c r="PTM21" s="126"/>
      <c r="PTN21" s="126"/>
      <c r="PTO21" s="126"/>
      <c r="PTP21" s="126"/>
      <c r="PTQ21" s="126"/>
      <c r="PTR21" s="126"/>
      <c r="PTS21" s="126"/>
      <c r="PTT21" s="126"/>
      <c r="PTU21" s="126"/>
      <c r="PTV21" s="126"/>
      <c r="PTW21" s="126"/>
      <c r="PTX21" s="126"/>
      <c r="PTY21" s="126"/>
      <c r="PTZ21" s="126"/>
      <c r="PUA21" s="126"/>
      <c r="PUB21" s="126"/>
      <c r="PUC21" s="126"/>
      <c r="PUD21" s="126"/>
      <c r="PUE21" s="126"/>
      <c r="PUF21" s="126"/>
      <c r="PUG21" s="126"/>
      <c r="PUH21" s="126"/>
      <c r="PUI21" s="126"/>
      <c r="PUJ21" s="126"/>
      <c r="PUK21" s="126"/>
      <c r="PUL21" s="126"/>
      <c r="PUM21" s="126"/>
      <c r="PUN21" s="126"/>
      <c r="PUO21" s="126"/>
      <c r="PUP21" s="126"/>
      <c r="PUQ21" s="126"/>
      <c r="PUR21" s="126"/>
      <c r="PUS21" s="126"/>
      <c r="PUT21" s="126"/>
      <c r="PUU21" s="126"/>
      <c r="PUV21" s="126"/>
      <c r="PUW21" s="126"/>
      <c r="PUX21" s="126"/>
      <c r="PUY21" s="126"/>
      <c r="PUZ21" s="126"/>
      <c r="PVA21" s="126"/>
      <c r="PVB21" s="126"/>
      <c r="PVC21" s="126"/>
      <c r="PVD21" s="126"/>
      <c r="PVE21" s="126"/>
      <c r="PVF21" s="126"/>
      <c r="PVG21" s="126"/>
      <c r="PVH21" s="126"/>
      <c r="PVI21" s="126"/>
      <c r="PVJ21" s="126"/>
      <c r="PVK21" s="126"/>
      <c r="PVL21" s="126"/>
      <c r="PVM21" s="126"/>
      <c r="PVN21" s="126"/>
      <c r="PVO21" s="126"/>
      <c r="PVP21" s="126"/>
      <c r="PVQ21" s="126"/>
      <c r="PVR21" s="126"/>
      <c r="PVS21" s="126"/>
      <c r="PVT21" s="126"/>
      <c r="PVU21" s="126"/>
      <c r="PVV21" s="126"/>
      <c r="PVW21" s="126"/>
      <c r="PVX21" s="126"/>
      <c r="PVY21" s="126"/>
      <c r="PVZ21" s="126"/>
      <c r="PWA21" s="126"/>
      <c r="PWB21" s="126"/>
      <c r="PWC21" s="126"/>
      <c r="PWD21" s="126"/>
      <c r="PWE21" s="126"/>
      <c r="PWF21" s="126"/>
      <c r="PWG21" s="126"/>
      <c r="PWH21" s="126"/>
      <c r="PWI21" s="126"/>
      <c r="PWJ21" s="126"/>
      <c r="PWK21" s="126"/>
      <c r="PWL21" s="126"/>
      <c r="PWM21" s="126"/>
      <c r="PWN21" s="126"/>
      <c r="PWO21" s="126"/>
      <c r="PWP21" s="126"/>
      <c r="PWQ21" s="126"/>
      <c r="PWR21" s="126"/>
      <c r="PWS21" s="126"/>
      <c r="PWT21" s="126"/>
      <c r="PWU21" s="126"/>
      <c r="PWV21" s="126"/>
      <c r="PWW21" s="126"/>
      <c r="PWX21" s="126"/>
      <c r="PWY21" s="126"/>
      <c r="PWZ21" s="126"/>
      <c r="PXA21" s="126"/>
      <c r="PXB21" s="126"/>
      <c r="PXC21" s="126"/>
      <c r="PXD21" s="126"/>
      <c r="PXE21" s="126"/>
      <c r="PXF21" s="126"/>
      <c r="PXG21" s="126"/>
      <c r="PXH21" s="126"/>
      <c r="PXI21" s="126"/>
      <c r="PXJ21" s="126"/>
      <c r="PXK21" s="126"/>
      <c r="PXL21" s="126"/>
      <c r="PXM21" s="126"/>
      <c r="PXN21" s="126"/>
      <c r="PXO21" s="126"/>
      <c r="PXP21" s="126"/>
      <c r="PXQ21" s="126"/>
      <c r="PXR21" s="126"/>
      <c r="PXS21" s="126"/>
      <c r="PXT21" s="126"/>
      <c r="PXU21" s="126"/>
      <c r="PXV21" s="126"/>
      <c r="PXW21" s="126"/>
      <c r="PXX21" s="126"/>
      <c r="PXY21" s="126"/>
      <c r="PXZ21" s="126"/>
      <c r="PYA21" s="126"/>
      <c r="PYB21" s="126"/>
      <c r="PYC21" s="126"/>
      <c r="PYD21" s="126"/>
      <c r="PYE21" s="126"/>
      <c r="PYF21" s="126"/>
      <c r="PYG21" s="126"/>
      <c r="PYH21" s="126"/>
      <c r="PYI21" s="126"/>
      <c r="PYJ21" s="126"/>
      <c r="PYK21" s="126"/>
      <c r="PYL21" s="126"/>
      <c r="PYM21" s="126"/>
      <c r="PYN21" s="126"/>
      <c r="PYO21" s="126"/>
      <c r="PYP21" s="126"/>
      <c r="PYQ21" s="126"/>
      <c r="PYR21" s="126"/>
      <c r="PYS21" s="126"/>
      <c r="PYT21" s="126"/>
      <c r="PYU21" s="126"/>
      <c r="PYV21" s="126"/>
      <c r="PYW21" s="126"/>
      <c r="PYX21" s="126"/>
      <c r="PYY21" s="126"/>
      <c r="PYZ21" s="126"/>
      <c r="PZA21" s="126"/>
      <c r="PZB21" s="126"/>
      <c r="PZC21" s="126"/>
      <c r="PZD21" s="126"/>
      <c r="PZE21" s="126"/>
      <c r="PZF21" s="126"/>
      <c r="PZG21" s="126"/>
      <c r="PZH21" s="126"/>
      <c r="PZI21" s="126"/>
      <c r="PZJ21" s="126"/>
      <c r="PZK21" s="126"/>
      <c r="PZL21" s="126"/>
      <c r="PZM21" s="126"/>
      <c r="PZN21" s="126"/>
      <c r="PZO21" s="126"/>
      <c r="PZP21" s="126"/>
      <c r="PZQ21" s="126"/>
      <c r="PZR21" s="126"/>
      <c r="PZS21" s="126"/>
      <c r="PZT21" s="126"/>
      <c r="PZU21" s="126"/>
      <c r="PZV21" s="126"/>
      <c r="PZW21" s="126"/>
      <c r="PZX21" s="126"/>
      <c r="PZY21" s="126"/>
      <c r="PZZ21" s="126"/>
      <c r="QAA21" s="126"/>
      <c r="QAB21" s="126"/>
      <c r="QAC21" s="126"/>
      <c r="QAD21" s="126"/>
      <c r="QAE21" s="126"/>
      <c r="QAF21" s="126"/>
      <c r="QAG21" s="126"/>
      <c r="QAH21" s="126"/>
      <c r="QAI21" s="126"/>
      <c r="QAJ21" s="126"/>
      <c r="QAK21" s="126"/>
      <c r="QAL21" s="126"/>
      <c r="QAM21" s="126"/>
      <c r="QAN21" s="126"/>
      <c r="QAO21" s="126"/>
      <c r="QAP21" s="126"/>
      <c r="QAQ21" s="126"/>
      <c r="QAR21" s="126"/>
      <c r="QAS21" s="126"/>
      <c r="QAT21" s="126"/>
      <c r="QAU21" s="126"/>
      <c r="QAV21" s="126"/>
      <c r="QAW21" s="126"/>
      <c r="QAX21" s="126"/>
      <c r="QAY21" s="126"/>
      <c r="QAZ21" s="126"/>
      <c r="QBA21" s="126"/>
      <c r="QBB21" s="126"/>
      <c r="QBC21" s="126"/>
      <c r="QBD21" s="126"/>
      <c r="QBE21" s="126"/>
      <c r="QBF21" s="126"/>
      <c r="QBG21" s="126"/>
      <c r="QBH21" s="126"/>
      <c r="QBI21" s="126"/>
      <c r="QBJ21" s="126"/>
      <c r="QBK21" s="126"/>
      <c r="QBL21" s="126"/>
      <c r="QBM21" s="126"/>
      <c r="QBN21" s="126"/>
      <c r="QBO21" s="126"/>
      <c r="QBP21" s="126"/>
      <c r="QBQ21" s="126"/>
      <c r="QBR21" s="126"/>
      <c r="QBS21" s="126"/>
      <c r="QBT21" s="126"/>
      <c r="QBU21" s="126"/>
      <c r="QBV21" s="126"/>
      <c r="QBW21" s="126"/>
      <c r="QBX21" s="126"/>
      <c r="QBY21" s="126"/>
      <c r="QBZ21" s="126"/>
      <c r="QCA21" s="126"/>
      <c r="QCB21" s="126"/>
      <c r="QCC21" s="126"/>
      <c r="QCD21" s="126"/>
      <c r="QCE21" s="126"/>
      <c r="QCF21" s="126"/>
      <c r="QCG21" s="126"/>
      <c r="QCH21" s="126"/>
      <c r="QCI21" s="126"/>
      <c r="QCJ21" s="126"/>
      <c r="QCK21" s="126"/>
      <c r="QCL21" s="126"/>
      <c r="QCM21" s="126"/>
      <c r="QCN21" s="126"/>
      <c r="QCO21" s="126"/>
      <c r="QCP21" s="126"/>
      <c r="QCQ21" s="126"/>
      <c r="QCR21" s="126"/>
      <c r="QCS21" s="126"/>
      <c r="QCT21" s="126"/>
      <c r="QCU21" s="126"/>
      <c r="QCV21" s="126"/>
      <c r="QCW21" s="126"/>
      <c r="QCX21" s="126"/>
      <c r="QCY21" s="126"/>
      <c r="QCZ21" s="126"/>
      <c r="QDA21" s="126"/>
      <c r="QDB21" s="126"/>
      <c r="QDC21" s="126"/>
      <c r="QDD21" s="126"/>
      <c r="QDE21" s="126"/>
      <c r="QDF21" s="126"/>
      <c r="QDG21" s="126"/>
      <c r="QDH21" s="126"/>
      <c r="QDI21" s="126"/>
      <c r="QDJ21" s="126"/>
      <c r="QDK21" s="126"/>
      <c r="QDL21" s="126"/>
      <c r="QDM21" s="126"/>
      <c r="QDN21" s="126"/>
      <c r="QDO21" s="126"/>
      <c r="QDP21" s="126"/>
      <c r="QDQ21" s="126"/>
      <c r="QDR21" s="126"/>
      <c r="QDS21" s="126"/>
      <c r="QDT21" s="126"/>
      <c r="QDU21" s="126"/>
      <c r="QDV21" s="126"/>
      <c r="QDW21" s="126"/>
      <c r="QDX21" s="126"/>
      <c r="QDY21" s="126"/>
      <c r="QDZ21" s="126"/>
      <c r="QEA21" s="126"/>
      <c r="QEB21" s="126"/>
      <c r="QEC21" s="126"/>
      <c r="QED21" s="126"/>
      <c r="QEE21" s="126"/>
      <c r="QEF21" s="126"/>
      <c r="QEG21" s="126"/>
      <c r="QEH21" s="126"/>
      <c r="QEI21" s="126"/>
      <c r="QEJ21" s="126"/>
      <c r="QEK21" s="126"/>
      <c r="QEL21" s="126"/>
      <c r="QEM21" s="126"/>
      <c r="QEN21" s="126"/>
      <c r="QEO21" s="126"/>
      <c r="QEP21" s="126"/>
      <c r="QEQ21" s="126"/>
      <c r="QER21" s="126"/>
      <c r="QES21" s="126"/>
      <c r="QET21" s="126"/>
      <c r="QEU21" s="126"/>
      <c r="QEV21" s="126"/>
      <c r="QEW21" s="126"/>
      <c r="QEX21" s="126"/>
      <c r="QEY21" s="126"/>
      <c r="QEZ21" s="126"/>
      <c r="QFA21" s="126"/>
      <c r="QFB21" s="126"/>
      <c r="QFC21" s="126"/>
      <c r="QFD21" s="126"/>
      <c r="QFE21" s="126"/>
      <c r="QFF21" s="126"/>
      <c r="QFG21" s="126"/>
      <c r="QFH21" s="126"/>
      <c r="QFI21" s="126"/>
      <c r="QFJ21" s="126"/>
      <c r="QFK21" s="126"/>
      <c r="QFL21" s="126"/>
      <c r="QFM21" s="126"/>
      <c r="QFN21" s="126"/>
      <c r="QFO21" s="126"/>
      <c r="QFP21" s="126"/>
      <c r="QFQ21" s="126"/>
      <c r="QFR21" s="126"/>
      <c r="QFS21" s="126"/>
      <c r="QFT21" s="126"/>
      <c r="QFU21" s="126"/>
      <c r="QFV21" s="126"/>
      <c r="QFW21" s="126"/>
      <c r="QFX21" s="126"/>
      <c r="QFY21" s="126"/>
      <c r="QFZ21" s="126"/>
      <c r="QGA21" s="126"/>
      <c r="QGB21" s="126"/>
      <c r="QGC21" s="126"/>
      <c r="QGD21" s="126"/>
      <c r="QGE21" s="126"/>
      <c r="QGF21" s="126"/>
      <c r="QGG21" s="126"/>
      <c r="QGH21" s="126"/>
      <c r="QGI21" s="126"/>
      <c r="QGJ21" s="126"/>
      <c r="QGK21" s="126"/>
      <c r="QGL21" s="126"/>
      <c r="QGM21" s="126"/>
      <c r="QGN21" s="126"/>
      <c r="QGO21" s="126"/>
      <c r="QGP21" s="126"/>
      <c r="QGQ21" s="126"/>
      <c r="QGR21" s="126"/>
      <c r="QGS21" s="126"/>
      <c r="QGT21" s="126"/>
      <c r="QGU21" s="126"/>
      <c r="QGV21" s="126"/>
      <c r="QGW21" s="126"/>
      <c r="QGX21" s="126"/>
      <c r="QGY21" s="126"/>
      <c r="QGZ21" s="126"/>
      <c r="QHA21" s="126"/>
      <c r="QHB21" s="126"/>
      <c r="QHC21" s="126"/>
      <c r="QHD21" s="126"/>
      <c r="QHE21" s="126"/>
      <c r="QHF21" s="126"/>
      <c r="QHG21" s="126"/>
      <c r="QHH21" s="126"/>
      <c r="QHI21" s="126"/>
      <c r="QHJ21" s="126"/>
      <c r="QHK21" s="126"/>
      <c r="QHL21" s="126"/>
      <c r="QHM21" s="126"/>
      <c r="QHN21" s="126"/>
      <c r="QHO21" s="126"/>
      <c r="QHP21" s="126"/>
      <c r="QHQ21" s="126"/>
      <c r="QHR21" s="126"/>
      <c r="QHS21" s="126"/>
      <c r="QHT21" s="126"/>
      <c r="QHU21" s="126"/>
      <c r="QHV21" s="126"/>
      <c r="QHW21" s="126"/>
      <c r="QHX21" s="126"/>
      <c r="QHY21" s="126"/>
      <c r="QHZ21" s="126"/>
      <c r="QIA21" s="126"/>
      <c r="QIB21" s="126"/>
      <c r="QIC21" s="126"/>
      <c r="QID21" s="126"/>
      <c r="QIE21" s="126"/>
      <c r="QIF21" s="126"/>
      <c r="QIG21" s="126"/>
      <c r="QIH21" s="126"/>
      <c r="QII21" s="126"/>
      <c r="QIJ21" s="126"/>
      <c r="QIK21" s="126"/>
      <c r="QIL21" s="126"/>
      <c r="QIM21" s="126"/>
      <c r="QIN21" s="126"/>
      <c r="QIO21" s="126"/>
      <c r="QIP21" s="126"/>
      <c r="QIQ21" s="126"/>
      <c r="QIR21" s="126"/>
      <c r="QIS21" s="126"/>
      <c r="QIT21" s="126"/>
      <c r="QIU21" s="126"/>
      <c r="QIV21" s="126"/>
      <c r="QIW21" s="126"/>
      <c r="QIX21" s="126"/>
      <c r="QIY21" s="126"/>
      <c r="QIZ21" s="126"/>
      <c r="QJA21" s="126"/>
      <c r="QJB21" s="126"/>
      <c r="QJC21" s="126"/>
      <c r="QJD21" s="126"/>
      <c r="QJE21" s="126"/>
      <c r="QJF21" s="126"/>
      <c r="QJG21" s="126"/>
      <c r="QJH21" s="126"/>
      <c r="QJI21" s="126"/>
      <c r="QJJ21" s="126"/>
      <c r="QJK21" s="126"/>
      <c r="QJL21" s="126"/>
      <c r="QJM21" s="126"/>
      <c r="QJN21" s="126"/>
      <c r="QJO21" s="126"/>
      <c r="QJP21" s="126"/>
      <c r="QJQ21" s="126"/>
      <c r="QJR21" s="126"/>
      <c r="QJS21" s="126"/>
      <c r="QJT21" s="126"/>
      <c r="QJU21" s="126"/>
      <c r="QJV21" s="126"/>
      <c r="QJW21" s="126"/>
      <c r="QJX21" s="126"/>
      <c r="QJY21" s="126"/>
      <c r="QJZ21" s="126"/>
      <c r="QKA21" s="126"/>
      <c r="QKB21" s="126"/>
      <c r="QKC21" s="126"/>
      <c r="QKD21" s="126"/>
      <c r="QKE21" s="126"/>
      <c r="QKF21" s="126"/>
      <c r="QKG21" s="126"/>
      <c r="QKH21" s="126"/>
      <c r="QKI21" s="126"/>
      <c r="QKJ21" s="126"/>
      <c r="QKK21" s="126"/>
      <c r="QKL21" s="126"/>
      <c r="QKM21" s="126"/>
      <c r="QKN21" s="126"/>
      <c r="QKO21" s="126"/>
      <c r="QKP21" s="126"/>
      <c r="QKQ21" s="126"/>
      <c r="QKR21" s="126"/>
      <c r="QKS21" s="126"/>
      <c r="QKT21" s="126"/>
      <c r="QKU21" s="126"/>
      <c r="QKV21" s="126"/>
      <c r="QKW21" s="126"/>
      <c r="QKX21" s="126"/>
      <c r="QKY21" s="126"/>
      <c r="QKZ21" s="126"/>
      <c r="QLA21" s="126"/>
      <c r="QLB21" s="126"/>
      <c r="QLC21" s="126"/>
      <c r="QLD21" s="126"/>
      <c r="QLE21" s="126"/>
      <c r="QLF21" s="126"/>
      <c r="QLG21" s="126"/>
      <c r="QLH21" s="126"/>
      <c r="QLI21" s="126"/>
      <c r="QLJ21" s="126"/>
      <c r="QLK21" s="126"/>
      <c r="QLL21" s="126"/>
      <c r="QLM21" s="126"/>
      <c r="QLN21" s="126"/>
      <c r="QLO21" s="126"/>
      <c r="QLP21" s="126"/>
      <c r="QLQ21" s="126"/>
      <c r="QLR21" s="126"/>
      <c r="QLS21" s="126"/>
      <c r="QLT21" s="126"/>
      <c r="QLU21" s="126"/>
      <c r="QLV21" s="126"/>
      <c r="QLW21" s="126"/>
      <c r="QLX21" s="126"/>
      <c r="QLY21" s="126"/>
      <c r="QLZ21" s="126"/>
      <c r="QMA21" s="126"/>
      <c r="QMB21" s="126"/>
      <c r="QMC21" s="126"/>
      <c r="QMD21" s="126"/>
      <c r="QME21" s="126"/>
      <c r="QMF21" s="126"/>
      <c r="QMG21" s="126"/>
      <c r="QMH21" s="126"/>
      <c r="QMI21" s="126"/>
      <c r="QMJ21" s="126"/>
      <c r="QMK21" s="126"/>
      <c r="QML21" s="126"/>
      <c r="QMM21" s="126"/>
      <c r="QMN21" s="126"/>
      <c r="QMO21" s="126"/>
      <c r="QMP21" s="126"/>
      <c r="QMQ21" s="126"/>
      <c r="QMR21" s="126"/>
      <c r="QMS21" s="126"/>
      <c r="QMT21" s="126"/>
      <c r="QMU21" s="126"/>
      <c r="QMV21" s="126"/>
      <c r="QMW21" s="126"/>
      <c r="QMX21" s="126"/>
      <c r="QMY21" s="126"/>
      <c r="QMZ21" s="126"/>
      <c r="QNA21" s="126"/>
      <c r="QNB21" s="126"/>
      <c r="QNC21" s="126"/>
      <c r="QND21" s="126"/>
      <c r="QNE21" s="126"/>
      <c r="QNF21" s="126"/>
      <c r="QNG21" s="126"/>
      <c r="QNH21" s="126"/>
      <c r="QNI21" s="126"/>
      <c r="QNJ21" s="126"/>
      <c r="QNK21" s="126"/>
      <c r="QNL21" s="126"/>
      <c r="QNM21" s="126"/>
      <c r="QNN21" s="126"/>
      <c r="QNO21" s="126"/>
      <c r="QNP21" s="126"/>
      <c r="QNQ21" s="126"/>
      <c r="QNR21" s="126"/>
      <c r="QNS21" s="126"/>
      <c r="QNT21" s="126"/>
      <c r="QNU21" s="126"/>
      <c r="QNV21" s="126"/>
      <c r="QNW21" s="126"/>
      <c r="QNX21" s="126"/>
      <c r="QNY21" s="126"/>
      <c r="QNZ21" s="126"/>
      <c r="QOA21" s="126"/>
      <c r="QOB21" s="126"/>
      <c r="QOC21" s="126"/>
      <c r="QOD21" s="126"/>
      <c r="QOE21" s="126"/>
      <c r="QOF21" s="126"/>
      <c r="QOG21" s="126"/>
      <c r="QOH21" s="126"/>
      <c r="QOI21" s="126"/>
      <c r="QOJ21" s="126"/>
      <c r="QOK21" s="126"/>
      <c r="QOL21" s="126"/>
      <c r="QOM21" s="126"/>
      <c r="QON21" s="126"/>
      <c r="QOO21" s="126"/>
      <c r="QOP21" s="126"/>
      <c r="QOQ21" s="126"/>
      <c r="QOR21" s="126"/>
      <c r="QOS21" s="126"/>
      <c r="QOT21" s="126"/>
      <c r="QOU21" s="126"/>
      <c r="QOV21" s="126"/>
      <c r="QOW21" s="126"/>
      <c r="QOX21" s="126"/>
      <c r="QOY21" s="126"/>
      <c r="QOZ21" s="126"/>
      <c r="QPA21" s="126"/>
      <c r="QPB21" s="126"/>
      <c r="QPC21" s="126"/>
      <c r="QPD21" s="126"/>
      <c r="QPE21" s="126"/>
      <c r="QPF21" s="126"/>
      <c r="QPG21" s="126"/>
      <c r="QPH21" s="126"/>
      <c r="QPI21" s="126"/>
      <c r="QPJ21" s="126"/>
      <c r="QPK21" s="126"/>
      <c r="QPL21" s="126"/>
      <c r="QPM21" s="126"/>
      <c r="QPN21" s="126"/>
      <c r="QPO21" s="126"/>
      <c r="QPP21" s="126"/>
      <c r="QPQ21" s="126"/>
      <c r="QPR21" s="126"/>
      <c r="QPS21" s="126"/>
      <c r="QPT21" s="126"/>
      <c r="QPU21" s="126"/>
      <c r="QPV21" s="126"/>
      <c r="QPW21" s="126"/>
      <c r="QPX21" s="126"/>
      <c r="QPY21" s="126"/>
      <c r="QPZ21" s="126"/>
      <c r="QQA21" s="126"/>
      <c r="QQB21" s="126"/>
      <c r="QQC21" s="126"/>
      <c r="QQD21" s="126"/>
      <c r="QQE21" s="126"/>
      <c r="QQF21" s="126"/>
      <c r="QQG21" s="126"/>
      <c r="QQH21" s="126"/>
      <c r="QQI21" s="126"/>
      <c r="QQJ21" s="126"/>
      <c r="QQK21" s="126"/>
      <c r="QQL21" s="126"/>
      <c r="QQM21" s="126"/>
      <c r="QQN21" s="126"/>
      <c r="QQO21" s="126"/>
      <c r="QQP21" s="126"/>
      <c r="QQQ21" s="126"/>
      <c r="QQR21" s="126"/>
      <c r="QQS21" s="126"/>
      <c r="QQT21" s="126"/>
      <c r="QQU21" s="126"/>
      <c r="QQV21" s="126"/>
      <c r="QQW21" s="126"/>
      <c r="QQX21" s="126"/>
      <c r="QQY21" s="126"/>
      <c r="QQZ21" s="126"/>
      <c r="QRA21" s="126"/>
      <c r="QRB21" s="126"/>
      <c r="QRC21" s="126"/>
      <c r="QRD21" s="126"/>
      <c r="QRE21" s="126"/>
      <c r="QRF21" s="126"/>
      <c r="QRG21" s="126"/>
      <c r="QRH21" s="126"/>
      <c r="QRI21" s="126"/>
      <c r="QRJ21" s="126"/>
      <c r="QRK21" s="126"/>
      <c r="QRL21" s="126"/>
      <c r="QRM21" s="126"/>
      <c r="QRN21" s="126"/>
      <c r="QRO21" s="126"/>
      <c r="QRP21" s="126"/>
      <c r="QRQ21" s="126"/>
      <c r="QRR21" s="126"/>
      <c r="QRS21" s="126"/>
      <c r="QRT21" s="126"/>
      <c r="QRU21" s="126"/>
      <c r="QRV21" s="126"/>
      <c r="QRW21" s="126"/>
      <c r="QRX21" s="126"/>
      <c r="QRY21" s="126"/>
      <c r="QRZ21" s="126"/>
      <c r="QSA21" s="126"/>
      <c r="QSB21" s="126"/>
      <c r="QSC21" s="126"/>
      <c r="QSD21" s="126"/>
      <c r="QSE21" s="126"/>
      <c r="QSF21" s="126"/>
      <c r="QSG21" s="126"/>
      <c r="QSH21" s="126"/>
      <c r="QSI21" s="126"/>
      <c r="QSJ21" s="126"/>
      <c r="QSK21" s="126"/>
      <c r="QSL21" s="126"/>
      <c r="QSM21" s="126"/>
      <c r="QSN21" s="126"/>
      <c r="QSO21" s="126"/>
      <c r="QSP21" s="126"/>
      <c r="QSQ21" s="126"/>
      <c r="QSR21" s="126"/>
      <c r="QSS21" s="126"/>
      <c r="QST21" s="126"/>
      <c r="QSU21" s="126"/>
      <c r="QSV21" s="126"/>
      <c r="QSW21" s="126"/>
      <c r="QSX21" s="126"/>
      <c r="QSY21" s="126"/>
      <c r="QSZ21" s="126"/>
      <c r="QTA21" s="126"/>
      <c r="QTB21" s="126"/>
      <c r="QTC21" s="126"/>
      <c r="QTD21" s="126"/>
      <c r="QTE21" s="126"/>
      <c r="QTF21" s="126"/>
      <c r="QTG21" s="126"/>
      <c r="QTH21" s="126"/>
      <c r="QTI21" s="126"/>
      <c r="QTJ21" s="126"/>
      <c r="QTK21" s="126"/>
      <c r="QTL21" s="126"/>
      <c r="QTM21" s="126"/>
      <c r="QTN21" s="126"/>
      <c r="QTO21" s="126"/>
      <c r="QTP21" s="126"/>
      <c r="QTQ21" s="126"/>
      <c r="QTR21" s="126"/>
      <c r="QTS21" s="126"/>
      <c r="QTT21" s="126"/>
      <c r="QTU21" s="126"/>
      <c r="QTV21" s="126"/>
      <c r="QTW21" s="126"/>
      <c r="QTX21" s="126"/>
      <c r="QTY21" s="126"/>
      <c r="QTZ21" s="126"/>
      <c r="QUA21" s="126"/>
      <c r="QUB21" s="126"/>
      <c r="QUC21" s="126"/>
      <c r="QUD21" s="126"/>
      <c r="QUE21" s="126"/>
      <c r="QUF21" s="126"/>
      <c r="QUG21" s="126"/>
      <c r="QUH21" s="126"/>
      <c r="QUI21" s="126"/>
      <c r="QUJ21" s="126"/>
      <c r="QUK21" s="126"/>
      <c r="QUL21" s="126"/>
      <c r="QUM21" s="126"/>
      <c r="QUN21" s="126"/>
      <c r="QUO21" s="126"/>
      <c r="QUP21" s="126"/>
      <c r="QUQ21" s="126"/>
      <c r="QUR21" s="126"/>
      <c r="QUS21" s="126"/>
      <c r="QUT21" s="126"/>
      <c r="QUU21" s="126"/>
      <c r="QUV21" s="126"/>
      <c r="QUW21" s="126"/>
      <c r="QUX21" s="126"/>
      <c r="QUY21" s="126"/>
      <c r="QUZ21" s="126"/>
      <c r="QVA21" s="126"/>
      <c r="QVB21" s="126"/>
      <c r="QVC21" s="126"/>
      <c r="QVD21" s="126"/>
      <c r="QVE21" s="126"/>
      <c r="QVF21" s="126"/>
      <c r="QVG21" s="126"/>
      <c r="QVH21" s="126"/>
      <c r="QVI21" s="126"/>
      <c r="QVJ21" s="126"/>
      <c r="QVK21" s="126"/>
      <c r="QVL21" s="126"/>
      <c r="QVM21" s="126"/>
      <c r="QVN21" s="126"/>
      <c r="QVO21" s="126"/>
      <c r="QVP21" s="126"/>
      <c r="QVQ21" s="126"/>
      <c r="QVR21" s="126"/>
      <c r="QVS21" s="126"/>
      <c r="QVT21" s="126"/>
      <c r="QVU21" s="126"/>
      <c r="QVV21" s="126"/>
      <c r="QVW21" s="126"/>
      <c r="QVX21" s="126"/>
      <c r="QVY21" s="126"/>
      <c r="QVZ21" s="126"/>
      <c r="QWA21" s="126"/>
      <c r="QWB21" s="126"/>
      <c r="QWC21" s="126"/>
      <c r="QWD21" s="126"/>
      <c r="QWE21" s="126"/>
      <c r="QWF21" s="126"/>
      <c r="QWG21" s="126"/>
      <c r="QWH21" s="126"/>
      <c r="QWI21" s="126"/>
      <c r="QWJ21" s="126"/>
      <c r="QWK21" s="126"/>
      <c r="QWL21" s="126"/>
      <c r="QWM21" s="126"/>
      <c r="QWN21" s="126"/>
      <c r="QWO21" s="126"/>
      <c r="QWP21" s="126"/>
      <c r="QWQ21" s="126"/>
      <c r="QWR21" s="126"/>
      <c r="QWS21" s="126"/>
      <c r="QWT21" s="126"/>
      <c r="QWU21" s="126"/>
      <c r="QWV21" s="126"/>
      <c r="QWW21" s="126"/>
      <c r="QWX21" s="126"/>
      <c r="QWY21" s="126"/>
      <c r="QWZ21" s="126"/>
      <c r="QXA21" s="126"/>
      <c r="QXB21" s="126"/>
      <c r="QXC21" s="126"/>
      <c r="QXD21" s="126"/>
      <c r="QXE21" s="126"/>
      <c r="QXF21" s="126"/>
      <c r="QXG21" s="126"/>
      <c r="QXH21" s="126"/>
      <c r="QXI21" s="126"/>
      <c r="QXJ21" s="126"/>
      <c r="QXK21" s="126"/>
      <c r="QXL21" s="126"/>
      <c r="QXM21" s="126"/>
      <c r="QXN21" s="126"/>
      <c r="QXO21" s="126"/>
      <c r="QXP21" s="126"/>
      <c r="QXQ21" s="126"/>
      <c r="QXR21" s="126"/>
      <c r="QXS21" s="126"/>
      <c r="QXT21" s="126"/>
      <c r="QXU21" s="126"/>
      <c r="QXV21" s="126"/>
      <c r="QXW21" s="126"/>
      <c r="QXX21" s="126"/>
      <c r="QXY21" s="126"/>
      <c r="QXZ21" s="126"/>
      <c r="QYA21" s="126"/>
      <c r="QYB21" s="126"/>
      <c r="QYC21" s="126"/>
      <c r="QYD21" s="126"/>
      <c r="QYE21" s="126"/>
      <c r="QYF21" s="126"/>
      <c r="QYG21" s="126"/>
      <c r="QYH21" s="126"/>
      <c r="QYI21" s="126"/>
      <c r="QYJ21" s="126"/>
      <c r="QYK21" s="126"/>
      <c r="QYL21" s="126"/>
      <c r="QYM21" s="126"/>
      <c r="QYN21" s="126"/>
      <c r="QYO21" s="126"/>
      <c r="QYP21" s="126"/>
      <c r="QYQ21" s="126"/>
      <c r="QYR21" s="126"/>
      <c r="QYS21" s="126"/>
      <c r="QYT21" s="126"/>
      <c r="QYU21" s="126"/>
      <c r="QYV21" s="126"/>
      <c r="QYW21" s="126"/>
      <c r="QYX21" s="126"/>
      <c r="QYY21" s="126"/>
      <c r="QYZ21" s="126"/>
      <c r="QZA21" s="126"/>
      <c r="QZB21" s="126"/>
      <c r="QZC21" s="126"/>
      <c r="QZD21" s="126"/>
      <c r="QZE21" s="126"/>
      <c r="QZF21" s="126"/>
      <c r="QZG21" s="126"/>
      <c r="QZH21" s="126"/>
      <c r="QZI21" s="126"/>
      <c r="QZJ21" s="126"/>
      <c r="QZK21" s="126"/>
      <c r="QZL21" s="126"/>
      <c r="QZM21" s="126"/>
      <c r="QZN21" s="126"/>
      <c r="QZO21" s="126"/>
      <c r="QZP21" s="126"/>
      <c r="QZQ21" s="126"/>
      <c r="QZR21" s="126"/>
      <c r="QZS21" s="126"/>
      <c r="QZT21" s="126"/>
      <c r="QZU21" s="126"/>
      <c r="QZV21" s="126"/>
      <c r="QZW21" s="126"/>
      <c r="QZX21" s="126"/>
      <c r="QZY21" s="126"/>
      <c r="QZZ21" s="126"/>
      <c r="RAA21" s="126"/>
      <c r="RAB21" s="126"/>
      <c r="RAC21" s="126"/>
      <c r="RAD21" s="126"/>
      <c r="RAE21" s="126"/>
      <c r="RAF21" s="126"/>
      <c r="RAG21" s="126"/>
      <c r="RAH21" s="126"/>
      <c r="RAI21" s="126"/>
      <c r="RAJ21" s="126"/>
      <c r="RAK21" s="126"/>
      <c r="RAL21" s="126"/>
      <c r="RAM21" s="126"/>
      <c r="RAN21" s="126"/>
      <c r="RAO21" s="126"/>
      <c r="RAP21" s="126"/>
      <c r="RAQ21" s="126"/>
      <c r="RAR21" s="126"/>
      <c r="RAS21" s="126"/>
      <c r="RAT21" s="126"/>
      <c r="RAU21" s="126"/>
      <c r="RAV21" s="126"/>
      <c r="RAW21" s="126"/>
      <c r="RAX21" s="126"/>
      <c r="RAY21" s="126"/>
      <c r="RAZ21" s="126"/>
      <c r="RBA21" s="126"/>
      <c r="RBB21" s="126"/>
      <c r="RBC21" s="126"/>
      <c r="RBD21" s="126"/>
      <c r="RBE21" s="126"/>
      <c r="RBF21" s="126"/>
      <c r="RBG21" s="126"/>
      <c r="RBH21" s="126"/>
      <c r="RBI21" s="126"/>
      <c r="RBJ21" s="126"/>
      <c r="RBK21" s="126"/>
      <c r="RBL21" s="126"/>
      <c r="RBM21" s="126"/>
      <c r="RBN21" s="126"/>
      <c r="RBO21" s="126"/>
      <c r="RBP21" s="126"/>
      <c r="RBQ21" s="126"/>
      <c r="RBR21" s="126"/>
      <c r="RBS21" s="126"/>
      <c r="RBT21" s="126"/>
      <c r="RBU21" s="126"/>
      <c r="RBV21" s="126"/>
      <c r="RBW21" s="126"/>
      <c r="RBX21" s="126"/>
      <c r="RBY21" s="126"/>
      <c r="RBZ21" s="126"/>
      <c r="RCA21" s="126"/>
      <c r="RCB21" s="126"/>
      <c r="RCC21" s="126"/>
      <c r="RCD21" s="126"/>
      <c r="RCE21" s="126"/>
      <c r="RCF21" s="126"/>
      <c r="RCG21" s="126"/>
      <c r="RCH21" s="126"/>
      <c r="RCI21" s="126"/>
      <c r="RCJ21" s="126"/>
      <c r="RCK21" s="126"/>
      <c r="RCL21" s="126"/>
      <c r="RCM21" s="126"/>
      <c r="RCN21" s="126"/>
      <c r="RCO21" s="126"/>
      <c r="RCP21" s="126"/>
      <c r="RCQ21" s="126"/>
      <c r="RCR21" s="126"/>
      <c r="RCS21" s="126"/>
      <c r="RCT21" s="126"/>
      <c r="RCU21" s="126"/>
      <c r="RCV21" s="126"/>
      <c r="RCW21" s="126"/>
      <c r="RCX21" s="126"/>
      <c r="RCY21" s="126"/>
      <c r="RCZ21" s="126"/>
      <c r="RDA21" s="126"/>
      <c r="RDB21" s="126"/>
      <c r="RDC21" s="126"/>
      <c r="RDD21" s="126"/>
      <c r="RDE21" s="126"/>
      <c r="RDF21" s="126"/>
      <c r="RDG21" s="126"/>
      <c r="RDH21" s="126"/>
      <c r="RDI21" s="126"/>
      <c r="RDJ21" s="126"/>
      <c r="RDK21" s="126"/>
      <c r="RDL21" s="126"/>
      <c r="RDM21" s="126"/>
      <c r="RDN21" s="126"/>
      <c r="RDO21" s="126"/>
      <c r="RDP21" s="126"/>
      <c r="RDQ21" s="126"/>
      <c r="RDR21" s="126"/>
      <c r="RDS21" s="126"/>
      <c r="RDT21" s="126"/>
      <c r="RDU21" s="126"/>
      <c r="RDV21" s="126"/>
      <c r="RDW21" s="126"/>
      <c r="RDX21" s="126"/>
      <c r="RDY21" s="126"/>
      <c r="RDZ21" s="126"/>
      <c r="REA21" s="126"/>
      <c r="REB21" s="126"/>
      <c r="REC21" s="126"/>
      <c r="RED21" s="126"/>
      <c r="REE21" s="126"/>
      <c r="REF21" s="126"/>
      <c r="REG21" s="126"/>
      <c r="REH21" s="126"/>
      <c r="REI21" s="126"/>
      <c r="REJ21" s="126"/>
      <c r="REK21" s="126"/>
      <c r="REL21" s="126"/>
      <c r="REM21" s="126"/>
      <c r="REN21" s="126"/>
      <c r="REO21" s="126"/>
      <c r="REP21" s="126"/>
      <c r="REQ21" s="126"/>
      <c r="RER21" s="126"/>
      <c r="RES21" s="126"/>
      <c r="RET21" s="126"/>
      <c r="REU21" s="126"/>
      <c r="REV21" s="126"/>
      <c r="REW21" s="126"/>
      <c r="REX21" s="126"/>
      <c r="REY21" s="126"/>
      <c r="REZ21" s="126"/>
      <c r="RFA21" s="126"/>
      <c r="RFB21" s="126"/>
      <c r="RFC21" s="126"/>
      <c r="RFD21" s="126"/>
      <c r="RFE21" s="126"/>
      <c r="RFF21" s="126"/>
      <c r="RFG21" s="126"/>
      <c r="RFH21" s="126"/>
      <c r="RFI21" s="126"/>
      <c r="RFJ21" s="126"/>
      <c r="RFK21" s="126"/>
      <c r="RFL21" s="126"/>
      <c r="RFM21" s="126"/>
      <c r="RFN21" s="126"/>
      <c r="RFO21" s="126"/>
      <c r="RFP21" s="126"/>
      <c r="RFQ21" s="126"/>
      <c r="RFR21" s="126"/>
      <c r="RFS21" s="126"/>
      <c r="RFT21" s="126"/>
      <c r="RFU21" s="126"/>
      <c r="RFV21" s="126"/>
      <c r="RFW21" s="126"/>
      <c r="RFX21" s="126"/>
      <c r="RFY21" s="126"/>
      <c r="RFZ21" s="126"/>
      <c r="RGA21" s="126"/>
      <c r="RGB21" s="126"/>
      <c r="RGC21" s="126"/>
      <c r="RGD21" s="126"/>
      <c r="RGE21" s="126"/>
      <c r="RGF21" s="126"/>
      <c r="RGG21" s="126"/>
      <c r="RGH21" s="126"/>
      <c r="RGI21" s="126"/>
      <c r="RGJ21" s="126"/>
      <c r="RGK21" s="126"/>
      <c r="RGL21" s="126"/>
      <c r="RGM21" s="126"/>
      <c r="RGN21" s="126"/>
      <c r="RGO21" s="126"/>
      <c r="RGP21" s="126"/>
      <c r="RGQ21" s="126"/>
      <c r="RGR21" s="126"/>
      <c r="RGS21" s="126"/>
      <c r="RGT21" s="126"/>
      <c r="RGU21" s="126"/>
      <c r="RGV21" s="126"/>
      <c r="RGW21" s="126"/>
      <c r="RGX21" s="126"/>
      <c r="RGY21" s="126"/>
      <c r="RGZ21" s="126"/>
      <c r="RHA21" s="126"/>
      <c r="RHB21" s="126"/>
      <c r="RHC21" s="126"/>
      <c r="RHD21" s="126"/>
      <c r="RHE21" s="126"/>
      <c r="RHF21" s="126"/>
      <c r="RHG21" s="126"/>
      <c r="RHH21" s="126"/>
      <c r="RHI21" s="126"/>
      <c r="RHJ21" s="126"/>
      <c r="RHK21" s="126"/>
      <c r="RHL21" s="126"/>
      <c r="RHM21" s="126"/>
      <c r="RHN21" s="126"/>
      <c r="RHO21" s="126"/>
      <c r="RHP21" s="126"/>
      <c r="RHQ21" s="126"/>
      <c r="RHR21" s="126"/>
      <c r="RHS21" s="126"/>
      <c r="RHT21" s="126"/>
      <c r="RHU21" s="126"/>
      <c r="RHV21" s="126"/>
      <c r="RHW21" s="126"/>
      <c r="RHX21" s="126"/>
      <c r="RHY21" s="126"/>
      <c r="RHZ21" s="126"/>
      <c r="RIA21" s="126"/>
      <c r="RIB21" s="126"/>
      <c r="RIC21" s="126"/>
      <c r="RID21" s="126"/>
      <c r="RIE21" s="126"/>
      <c r="RIF21" s="126"/>
      <c r="RIG21" s="126"/>
      <c r="RIH21" s="126"/>
      <c r="RII21" s="126"/>
      <c r="RIJ21" s="126"/>
      <c r="RIK21" s="126"/>
      <c r="RIL21" s="126"/>
      <c r="RIM21" s="126"/>
      <c r="RIN21" s="126"/>
      <c r="RIO21" s="126"/>
      <c r="RIP21" s="126"/>
      <c r="RIQ21" s="126"/>
      <c r="RIR21" s="126"/>
      <c r="RIS21" s="126"/>
      <c r="RIT21" s="126"/>
      <c r="RIU21" s="126"/>
      <c r="RIV21" s="126"/>
      <c r="RIW21" s="126"/>
      <c r="RIX21" s="126"/>
      <c r="RIY21" s="126"/>
      <c r="RIZ21" s="126"/>
      <c r="RJA21" s="126"/>
      <c r="RJB21" s="126"/>
      <c r="RJC21" s="126"/>
      <c r="RJD21" s="126"/>
      <c r="RJE21" s="126"/>
      <c r="RJF21" s="126"/>
      <c r="RJG21" s="126"/>
      <c r="RJH21" s="126"/>
      <c r="RJI21" s="126"/>
      <c r="RJJ21" s="126"/>
      <c r="RJK21" s="126"/>
      <c r="RJL21" s="126"/>
      <c r="RJM21" s="126"/>
      <c r="RJN21" s="126"/>
      <c r="RJO21" s="126"/>
      <c r="RJP21" s="126"/>
      <c r="RJQ21" s="126"/>
      <c r="RJR21" s="126"/>
      <c r="RJS21" s="126"/>
      <c r="RJT21" s="126"/>
      <c r="RJU21" s="126"/>
      <c r="RJV21" s="126"/>
      <c r="RJW21" s="126"/>
      <c r="RJX21" s="126"/>
      <c r="RJY21" s="126"/>
      <c r="RJZ21" s="126"/>
      <c r="RKA21" s="126"/>
      <c r="RKB21" s="126"/>
      <c r="RKC21" s="126"/>
      <c r="RKD21" s="126"/>
      <c r="RKE21" s="126"/>
      <c r="RKF21" s="126"/>
      <c r="RKG21" s="126"/>
      <c r="RKH21" s="126"/>
      <c r="RKI21" s="126"/>
      <c r="RKJ21" s="126"/>
      <c r="RKK21" s="126"/>
      <c r="RKL21" s="126"/>
      <c r="RKM21" s="126"/>
      <c r="RKN21" s="126"/>
      <c r="RKO21" s="126"/>
      <c r="RKP21" s="126"/>
      <c r="RKQ21" s="126"/>
      <c r="RKR21" s="126"/>
      <c r="RKS21" s="126"/>
      <c r="RKT21" s="126"/>
      <c r="RKU21" s="126"/>
      <c r="RKV21" s="126"/>
      <c r="RKW21" s="126"/>
      <c r="RKX21" s="126"/>
      <c r="RKY21" s="126"/>
      <c r="RKZ21" s="126"/>
      <c r="RLA21" s="126"/>
      <c r="RLB21" s="126"/>
      <c r="RLC21" s="126"/>
      <c r="RLD21" s="126"/>
      <c r="RLE21" s="126"/>
      <c r="RLF21" s="126"/>
      <c r="RLG21" s="126"/>
      <c r="RLH21" s="126"/>
      <c r="RLI21" s="126"/>
      <c r="RLJ21" s="126"/>
      <c r="RLK21" s="126"/>
      <c r="RLL21" s="126"/>
      <c r="RLM21" s="126"/>
      <c r="RLN21" s="126"/>
      <c r="RLO21" s="126"/>
      <c r="RLP21" s="126"/>
      <c r="RLQ21" s="126"/>
      <c r="RLR21" s="126"/>
      <c r="RLS21" s="126"/>
      <c r="RLT21" s="126"/>
      <c r="RLU21" s="126"/>
      <c r="RLV21" s="126"/>
      <c r="RLW21" s="126"/>
      <c r="RLX21" s="126"/>
      <c r="RLY21" s="126"/>
      <c r="RLZ21" s="126"/>
      <c r="RMA21" s="126"/>
      <c r="RMB21" s="126"/>
      <c r="RMC21" s="126"/>
      <c r="RMD21" s="126"/>
      <c r="RME21" s="126"/>
      <c r="RMF21" s="126"/>
      <c r="RMG21" s="126"/>
      <c r="RMH21" s="126"/>
      <c r="RMI21" s="126"/>
      <c r="RMJ21" s="126"/>
      <c r="RMK21" s="126"/>
      <c r="RML21" s="126"/>
      <c r="RMM21" s="126"/>
      <c r="RMN21" s="126"/>
      <c r="RMO21" s="126"/>
      <c r="RMP21" s="126"/>
      <c r="RMQ21" s="126"/>
      <c r="RMR21" s="126"/>
      <c r="RMS21" s="126"/>
      <c r="RMT21" s="126"/>
      <c r="RMU21" s="126"/>
      <c r="RMV21" s="126"/>
      <c r="RMW21" s="126"/>
      <c r="RMX21" s="126"/>
      <c r="RMY21" s="126"/>
      <c r="RMZ21" s="126"/>
      <c r="RNA21" s="126"/>
      <c r="RNB21" s="126"/>
      <c r="RNC21" s="126"/>
      <c r="RND21" s="126"/>
      <c r="RNE21" s="126"/>
      <c r="RNF21" s="126"/>
      <c r="RNG21" s="126"/>
      <c r="RNH21" s="126"/>
      <c r="RNI21" s="126"/>
      <c r="RNJ21" s="126"/>
      <c r="RNK21" s="126"/>
      <c r="RNL21" s="126"/>
      <c r="RNM21" s="126"/>
      <c r="RNN21" s="126"/>
      <c r="RNO21" s="126"/>
      <c r="RNP21" s="126"/>
      <c r="RNQ21" s="126"/>
      <c r="RNR21" s="126"/>
      <c r="RNS21" s="126"/>
      <c r="RNT21" s="126"/>
      <c r="RNU21" s="126"/>
      <c r="RNV21" s="126"/>
      <c r="RNW21" s="126"/>
      <c r="RNX21" s="126"/>
      <c r="RNY21" s="126"/>
      <c r="RNZ21" s="126"/>
      <c r="ROA21" s="126"/>
      <c r="ROB21" s="126"/>
      <c r="ROC21" s="126"/>
      <c r="ROD21" s="126"/>
      <c r="ROE21" s="126"/>
      <c r="ROF21" s="126"/>
      <c r="ROG21" s="126"/>
      <c r="ROH21" s="126"/>
      <c r="ROI21" s="126"/>
      <c r="ROJ21" s="126"/>
      <c r="ROK21" s="126"/>
      <c r="ROL21" s="126"/>
      <c r="ROM21" s="126"/>
      <c r="RON21" s="126"/>
      <c r="ROO21" s="126"/>
      <c r="ROP21" s="126"/>
      <c r="ROQ21" s="126"/>
      <c r="ROR21" s="126"/>
      <c r="ROS21" s="126"/>
      <c r="ROT21" s="126"/>
      <c r="ROU21" s="126"/>
      <c r="ROV21" s="126"/>
      <c r="ROW21" s="126"/>
      <c r="ROX21" s="126"/>
      <c r="ROY21" s="126"/>
      <c r="ROZ21" s="126"/>
      <c r="RPA21" s="126"/>
      <c r="RPB21" s="126"/>
      <c r="RPC21" s="126"/>
      <c r="RPD21" s="126"/>
      <c r="RPE21" s="126"/>
      <c r="RPF21" s="126"/>
      <c r="RPG21" s="126"/>
      <c r="RPH21" s="126"/>
      <c r="RPI21" s="126"/>
      <c r="RPJ21" s="126"/>
      <c r="RPK21" s="126"/>
      <c r="RPL21" s="126"/>
      <c r="RPM21" s="126"/>
      <c r="RPN21" s="126"/>
      <c r="RPO21" s="126"/>
      <c r="RPP21" s="126"/>
      <c r="RPQ21" s="126"/>
      <c r="RPR21" s="126"/>
      <c r="RPS21" s="126"/>
      <c r="RPT21" s="126"/>
      <c r="RPU21" s="126"/>
      <c r="RPV21" s="126"/>
      <c r="RPW21" s="126"/>
      <c r="RPX21" s="126"/>
      <c r="RPY21" s="126"/>
      <c r="RPZ21" s="126"/>
      <c r="RQA21" s="126"/>
      <c r="RQB21" s="126"/>
      <c r="RQC21" s="126"/>
      <c r="RQD21" s="126"/>
      <c r="RQE21" s="126"/>
      <c r="RQF21" s="126"/>
      <c r="RQG21" s="126"/>
      <c r="RQH21" s="126"/>
      <c r="RQI21" s="126"/>
      <c r="RQJ21" s="126"/>
      <c r="RQK21" s="126"/>
      <c r="RQL21" s="126"/>
      <c r="RQM21" s="126"/>
      <c r="RQN21" s="126"/>
      <c r="RQO21" s="126"/>
      <c r="RQP21" s="126"/>
      <c r="RQQ21" s="126"/>
      <c r="RQR21" s="126"/>
      <c r="RQS21" s="126"/>
      <c r="RQT21" s="126"/>
      <c r="RQU21" s="126"/>
      <c r="RQV21" s="126"/>
      <c r="RQW21" s="126"/>
      <c r="RQX21" s="126"/>
      <c r="RQY21" s="126"/>
      <c r="RQZ21" s="126"/>
      <c r="RRA21" s="126"/>
      <c r="RRB21" s="126"/>
      <c r="RRC21" s="126"/>
      <c r="RRD21" s="126"/>
      <c r="RRE21" s="126"/>
      <c r="RRF21" s="126"/>
      <c r="RRG21" s="126"/>
      <c r="RRH21" s="126"/>
      <c r="RRI21" s="126"/>
      <c r="RRJ21" s="126"/>
      <c r="RRK21" s="126"/>
      <c r="RRL21" s="126"/>
      <c r="RRM21" s="126"/>
      <c r="RRN21" s="126"/>
      <c r="RRO21" s="126"/>
      <c r="RRP21" s="126"/>
      <c r="RRQ21" s="126"/>
      <c r="RRR21" s="126"/>
      <c r="RRS21" s="126"/>
      <c r="RRT21" s="126"/>
      <c r="RRU21" s="126"/>
      <c r="RRV21" s="126"/>
      <c r="RRW21" s="126"/>
      <c r="RRX21" s="126"/>
      <c r="RRY21" s="126"/>
      <c r="RRZ21" s="126"/>
      <c r="RSA21" s="126"/>
      <c r="RSB21" s="126"/>
      <c r="RSC21" s="126"/>
      <c r="RSD21" s="126"/>
      <c r="RSE21" s="126"/>
      <c r="RSF21" s="126"/>
      <c r="RSG21" s="126"/>
      <c r="RSH21" s="126"/>
      <c r="RSI21" s="126"/>
      <c r="RSJ21" s="126"/>
      <c r="RSK21" s="126"/>
      <c r="RSL21" s="126"/>
      <c r="RSM21" s="126"/>
      <c r="RSN21" s="126"/>
      <c r="RSO21" s="126"/>
      <c r="RSP21" s="126"/>
      <c r="RSQ21" s="126"/>
      <c r="RSR21" s="126"/>
      <c r="RSS21" s="126"/>
      <c r="RST21" s="126"/>
      <c r="RSU21" s="126"/>
      <c r="RSV21" s="126"/>
      <c r="RSW21" s="126"/>
      <c r="RSX21" s="126"/>
      <c r="RSY21" s="126"/>
      <c r="RSZ21" s="126"/>
      <c r="RTA21" s="126"/>
      <c r="RTB21" s="126"/>
      <c r="RTC21" s="126"/>
      <c r="RTD21" s="126"/>
      <c r="RTE21" s="126"/>
      <c r="RTF21" s="126"/>
      <c r="RTG21" s="126"/>
      <c r="RTH21" s="126"/>
      <c r="RTI21" s="126"/>
      <c r="RTJ21" s="126"/>
      <c r="RTK21" s="126"/>
      <c r="RTL21" s="126"/>
      <c r="RTM21" s="126"/>
      <c r="RTN21" s="126"/>
      <c r="RTO21" s="126"/>
      <c r="RTP21" s="126"/>
      <c r="RTQ21" s="126"/>
      <c r="RTR21" s="126"/>
      <c r="RTS21" s="126"/>
      <c r="RTT21" s="126"/>
      <c r="RTU21" s="126"/>
      <c r="RTV21" s="126"/>
      <c r="RTW21" s="126"/>
      <c r="RTX21" s="126"/>
      <c r="RTY21" s="126"/>
      <c r="RTZ21" s="126"/>
      <c r="RUA21" s="126"/>
      <c r="RUB21" s="126"/>
      <c r="RUC21" s="126"/>
      <c r="RUD21" s="126"/>
      <c r="RUE21" s="126"/>
      <c r="RUF21" s="126"/>
      <c r="RUG21" s="126"/>
      <c r="RUH21" s="126"/>
      <c r="RUI21" s="126"/>
      <c r="RUJ21" s="126"/>
      <c r="RUK21" s="126"/>
      <c r="RUL21" s="126"/>
      <c r="RUM21" s="126"/>
      <c r="RUN21" s="126"/>
      <c r="RUO21" s="126"/>
      <c r="RUP21" s="126"/>
      <c r="RUQ21" s="126"/>
      <c r="RUR21" s="126"/>
      <c r="RUS21" s="126"/>
      <c r="RUT21" s="126"/>
      <c r="RUU21" s="126"/>
      <c r="RUV21" s="126"/>
      <c r="RUW21" s="126"/>
      <c r="RUX21" s="126"/>
      <c r="RUY21" s="126"/>
      <c r="RUZ21" s="126"/>
      <c r="RVA21" s="126"/>
      <c r="RVB21" s="126"/>
      <c r="RVC21" s="126"/>
      <c r="RVD21" s="126"/>
      <c r="RVE21" s="126"/>
      <c r="RVF21" s="126"/>
      <c r="RVG21" s="126"/>
      <c r="RVH21" s="126"/>
      <c r="RVI21" s="126"/>
      <c r="RVJ21" s="126"/>
      <c r="RVK21" s="126"/>
      <c r="RVL21" s="126"/>
      <c r="RVM21" s="126"/>
      <c r="RVN21" s="126"/>
      <c r="RVO21" s="126"/>
      <c r="RVP21" s="126"/>
      <c r="RVQ21" s="126"/>
      <c r="RVR21" s="126"/>
      <c r="RVS21" s="126"/>
      <c r="RVT21" s="126"/>
      <c r="RVU21" s="126"/>
      <c r="RVV21" s="126"/>
      <c r="RVW21" s="126"/>
      <c r="RVX21" s="126"/>
      <c r="RVY21" s="126"/>
      <c r="RVZ21" s="126"/>
      <c r="RWA21" s="126"/>
      <c r="RWB21" s="126"/>
      <c r="RWC21" s="126"/>
      <c r="RWD21" s="126"/>
      <c r="RWE21" s="126"/>
      <c r="RWF21" s="126"/>
      <c r="RWG21" s="126"/>
      <c r="RWH21" s="126"/>
      <c r="RWI21" s="126"/>
      <c r="RWJ21" s="126"/>
      <c r="RWK21" s="126"/>
      <c r="RWL21" s="126"/>
      <c r="RWM21" s="126"/>
      <c r="RWN21" s="126"/>
      <c r="RWO21" s="126"/>
      <c r="RWP21" s="126"/>
      <c r="RWQ21" s="126"/>
      <c r="RWR21" s="126"/>
      <c r="RWS21" s="126"/>
      <c r="RWT21" s="126"/>
      <c r="RWU21" s="126"/>
      <c r="RWV21" s="126"/>
      <c r="RWW21" s="126"/>
      <c r="RWX21" s="126"/>
      <c r="RWY21" s="126"/>
      <c r="RWZ21" s="126"/>
      <c r="RXA21" s="126"/>
      <c r="RXB21" s="126"/>
      <c r="RXC21" s="126"/>
      <c r="RXD21" s="126"/>
      <c r="RXE21" s="126"/>
      <c r="RXF21" s="126"/>
      <c r="RXG21" s="126"/>
      <c r="RXH21" s="126"/>
      <c r="RXI21" s="126"/>
      <c r="RXJ21" s="126"/>
      <c r="RXK21" s="126"/>
      <c r="RXL21" s="126"/>
      <c r="RXM21" s="126"/>
      <c r="RXN21" s="126"/>
      <c r="RXO21" s="126"/>
      <c r="RXP21" s="126"/>
      <c r="RXQ21" s="126"/>
      <c r="RXR21" s="126"/>
      <c r="RXS21" s="126"/>
      <c r="RXT21" s="126"/>
      <c r="RXU21" s="126"/>
      <c r="RXV21" s="126"/>
      <c r="RXW21" s="126"/>
      <c r="RXX21" s="126"/>
      <c r="RXY21" s="126"/>
      <c r="RXZ21" s="126"/>
      <c r="RYA21" s="126"/>
      <c r="RYB21" s="126"/>
      <c r="RYC21" s="126"/>
      <c r="RYD21" s="126"/>
      <c r="RYE21" s="126"/>
      <c r="RYF21" s="126"/>
      <c r="RYG21" s="126"/>
      <c r="RYH21" s="126"/>
      <c r="RYI21" s="126"/>
      <c r="RYJ21" s="126"/>
      <c r="RYK21" s="126"/>
      <c r="RYL21" s="126"/>
      <c r="RYM21" s="126"/>
      <c r="RYN21" s="126"/>
      <c r="RYO21" s="126"/>
      <c r="RYP21" s="126"/>
      <c r="RYQ21" s="126"/>
      <c r="RYR21" s="126"/>
      <c r="RYS21" s="126"/>
      <c r="RYT21" s="126"/>
      <c r="RYU21" s="126"/>
      <c r="RYV21" s="126"/>
      <c r="RYW21" s="126"/>
      <c r="RYX21" s="126"/>
      <c r="RYY21" s="126"/>
      <c r="RYZ21" s="126"/>
      <c r="RZA21" s="126"/>
      <c r="RZB21" s="126"/>
      <c r="RZC21" s="126"/>
      <c r="RZD21" s="126"/>
      <c r="RZE21" s="126"/>
      <c r="RZF21" s="126"/>
      <c r="RZG21" s="126"/>
      <c r="RZH21" s="126"/>
      <c r="RZI21" s="126"/>
      <c r="RZJ21" s="126"/>
      <c r="RZK21" s="126"/>
      <c r="RZL21" s="126"/>
      <c r="RZM21" s="126"/>
      <c r="RZN21" s="126"/>
      <c r="RZO21" s="126"/>
      <c r="RZP21" s="126"/>
      <c r="RZQ21" s="126"/>
      <c r="RZR21" s="126"/>
      <c r="RZS21" s="126"/>
      <c r="RZT21" s="126"/>
      <c r="RZU21" s="126"/>
      <c r="RZV21" s="126"/>
      <c r="RZW21" s="126"/>
      <c r="RZX21" s="126"/>
      <c r="RZY21" s="126"/>
      <c r="RZZ21" s="126"/>
      <c r="SAA21" s="126"/>
      <c r="SAB21" s="126"/>
      <c r="SAC21" s="126"/>
      <c r="SAD21" s="126"/>
      <c r="SAE21" s="126"/>
      <c r="SAF21" s="126"/>
      <c r="SAG21" s="126"/>
      <c r="SAH21" s="126"/>
      <c r="SAI21" s="126"/>
      <c r="SAJ21" s="126"/>
      <c r="SAK21" s="126"/>
      <c r="SAL21" s="126"/>
      <c r="SAM21" s="126"/>
      <c r="SAN21" s="126"/>
      <c r="SAO21" s="126"/>
      <c r="SAP21" s="126"/>
      <c r="SAQ21" s="126"/>
      <c r="SAR21" s="126"/>
      <c r="SAS21" s="126"/>
      <c r="SAT21" s="126"/>
      <c r="SAU21" s="126"/>
      <c r="SAV21" s="126"/>
      <c r="SAW21" s="126"/>
      <c r="SAX21" s="126"/>
      <c r="SAY21" s="126"/>
      <c r="SAZ21" s="126"/>
      <c r="SBA21" s="126"/>
      <c r="SBB21" s="126"/>
      <c r="SBC21" s="126"/>
      <c r="SBD21" s="126"/>
      <c r="SBE21" s="126"/>
      <c r="SBF21" s="126"/>
      <c r="SBG21" s="126"/>
      <c r="SBH21" s="126"/>
      <c r="SBI21" s="126"/>
      <c r="SBJ21" s="126"/>
      <c r="SBK21" s="126"/>
      <c r="SBL21" s="126"/>
      <c r="SBM21" s="126"/>
      <c r="SBN21" s="126"/>
      <c r="SBO21" s="126"/>
      <c r="SBP21" s="126"/>
      <c r="SBQ21" s="126"/>
      <c r="SBR21" s="126"/>
      <c r="SBS21" s="126"/>
      <c r="SBT21" s="126"/>
      <c r="SBU21" s="126"/>
      <c r="SBV21" s="126"/>
      <c r="SBW21" s="126"/>
      <c r="SBX21" s="126"/>
      <c r="SBY21" s="126"/>
      <c r="SBZ21" s="126"/>
      <c r="SCA21" s="126"/>
      <c r="SCB21" s="126"/>
      <c r="SCC21" s="126"/>
      <c r="SCD21" s="126"/>
      <c r="SCE21" s="126"/>
      <c r="SCF21" s="126"/>
      <c r="SCG21" s="126"/>
      <c r="SCH21" s="126"/>
      <c r="SCI21" s="126"/>
      <c r="SCJ21" s="126"/>
      <c r="SCK21" s="126"/>
      <c r="SCL21" s="126"/>
      <c r="SCM21" s="126"/>
      <c r="SCN21" s="126"/>
      <c r="SCO21" s="126"/>
      <c r="SCP21" s="126"/>
      <c r="SCQ21" s="126"/>
      <c r="SCR21" s="126"/>
      <c r="SCS21" s="126"/>
      <c r="SCT21" s="126"/>
      <c r="SCU21" s="126"/>
      <c r="SCV21" s="126"/>
      <c r="SCW21" s="126"/>
      <c r="SCX21" s="126"/>
      <c r="SCY21" s="126"/>
      <c r="SCZ21" s="126"/>
      <c r="SDA21" s="126"/>
      <c r="SDB21" s="126"/>
      <c r="SDC21" s="126"/>
      <c r="SDD21" s="126"/>
      <c r="SDE21" s="126"/>
      <c r="SDF21" s="126"/>
      <c r="SDG21" s="126"/>
      <c r="SDH21" s="126"/>
      <c r="SDI21" s="126"/>
      <c r="SDJ21" s="126"/>
      <c r="SDK21" s="126"/>
      <c r="SDL21" s="126"/>
      <c r="SDM21" s="126"/>
      <c r="SDN21" s="126"/>
      <c r="SDO21" s="126"/>
      <c r="SDP21" s="126"/>
      <c r="SDQ21" s="126"/>
      <c r="SDR21" s="126"/>
      <c r="SDS21" s="126"/>
      <c r="SDT21" s="126"/>
      <c r="SDU21" s="126"/>
      <c r="SDV21" s="126"/>
      <c r="SDW21" s="126"/>
      <c r="SDX21" s="126"/>
      <c r="SDY21" s="126"/>
      <c r="SDZ21" s="126"/>
      <c r="SEA21" s="126"/>
      <c r="SEB21" s="126"/>
      <c r="SEC21" s="126"/>
      <c r="SED21" s="126"/>
      <c r="SEE21" s="126"/>
      <c r="SEF21" s="126"/>
      <c r="SEG21" s="126"/>
      <c r="SEH21" s="126"/>
      <c r="SEI21" s="126"/>
      <c r="SEJ21" s="126"/>
      <c r="SEK21" s="126"/>
      <c r="SEL21" s="126"/>
      <c r="SEM21" s="126"/>
      <c r="SEN21" s="126"/>
      <c r="SEO21" s="126"/>
      <c r="SEP21" s="126"/>
      <c r="SEQ21" s="126"/>
      <c r="SER21" s="126"/>
      <c r="SES21" s="126"/>
      <c r="SET21" s="126"/>
      <c r="SEU21" s="126"/>
      <c r="SEV21" s="126"/>
      <c r="SEW21" s="126"/>
      <c r="SEX21" s="126"/>
      <c r="SEY21" s="126"/>
      <c r="SEZ21" s="126"/>
      <c r="SFA21" s="126"/>
      <c r="SFB21" s="126"/>
      <c r="SFC21" s="126"/>
      <c r="SFD21" s="126"/>
      <c r="SFE21" s="126"/>
      <c r="SFF21" s="126"/>
      <c r="SFG21" s="126"/>
      <c r="SFH21" s="126"/>
      <c r="SFI21" s="126"/>
      <c r="SFJ21" s="126"/>
      <c r="SFK21" s="126"/>
      <c r="SFL21" s="126"/>
      <c r="SFM21" s="126"/>
      <c r="SFN21" s="126"/>
      <c r="SFO21" s="126"/>
      <c r="SFP21" s="126"/>
      <c r="SFQ21" s="126"/>
      <c r="SFR21" s="126"/>
      <c r="SFS21" s="126"/>
      <c r="SFT21" s="126"/>
      <c r="SFU21" s="126"/>
      <c r="SFV21" s="126"/>
      <c r="SFW21" s="126"/>
      <c r="SFX21" s="126"/>
      <c r="SFY21" s="126"/>
      <c r="SFZ21" s="126"/>
      <c r="SGA21" s="126"/>
      <c r="SGB21" s="126"/>
      <c r="SGC21" s="126"/>
      <c r="SGD21" s="126"/>
      <c r="SGE21" s="126"/>
      <c r="SGF21" s="126"/>
      <c r="SGG21" s="126"/>
      <c r="SGH21" s="126"/>
      <c r="SGI21" s="126"/>
      <c r="SGJ21" s="126"/>
      <c r="SGK21" s="126"/>
      <c r="SGL21" s="126"/>
      <c r="SGM21" s="126"/>
      <c r="SGN21" s="126"/>
      <c r="SGO21" s="126"/>
      <c r="SGP21" s="126"/>
      <c r="SGQ21" s="126"/>
      <c r="SGR21" s="126"/>
      <c r="SGS21" s="126"/>
      <c r="SGT21" s="126"/>
      <c r="SGU21" s="126"/>
      <c r="SGV21" s="126"/>
      <c r="SGW21" s="126"/>
      <c r="SGX21" s="126"/>
      <c r="SGY21" s="126"/>
      <c r="SGZ21" s="126"/>
      <c r="SHA21" s="126"/>
      <c r="SHB21" s="126"/>
      <c r="SHC21" s="126"/>
      <c r="SHD21" s="126"/>
      <c r="SHE21" s="126"/>
      <c r="SHF21" s="126"/>
      <c r="SHG21" s="126"/>
      <c r="SHH21" s="126"/>
      <c r="SHI21" s="126"/>
      <c r="SHJ21" s="126"/>
      <c r="SHK21" s="126"/>
      <c r="SHL21" s="126"/>
      <c r="SHM21" s="126"/>
      <c r="SHN21" s="126"/>
      <c r="SHO21" s="126"/>
      <c r="SHP21" s="126"/>
      <c r="SHQ21" s="126"/>
      <c r="SHR21" s="126"/>
      <c r="SHS21" s="126"/>
      <c r="SHT21" s="126"/>
      <c r="SHU21" s="126"/>
      <c r="SHV21" s="126"/>
      <c r="SHW21" s="126"/>
      <c r="SHX21" s="126"/>
      <c r="SHY21" s="126"/>
      <c r="SHZ21" s="126"/>
      <c r="SIA21" s="126"/>
      <c r="SIB21" s="126"/>
      <c r="SIC21" s="126"/>
      <c r="SID21" s="126"/>
      <c r="SIE21" s="126"/>
      <c r="SIF21" s="126"/>
      <c r="SIG21" s="126"/>
      <c r="SIH21" s="126"/>
      <c r="SII21" s="126"/>
      <c r="SIJ21" s="126"/>
      <c r="SIK21" s="126"/>
      <c r="SIL21" s="126"/>
      <c r="SIM21" s="126"/>
      <c r="SIN21" s="126"/>
      <c r="SIO21" s="126"/>
      <c r="SIP21" s="126"/>
      <c r="SIQ21" s="126"/>
      <c r="SIR21" s="126"/>
      <c r="SIS21" s="126"/>
      <c r="SIT21" s="126"/>
      <c r="SIU21" s="126"/>
      <c r="SIV21" s="126"/>
      <c r="SIW21" s="126"/>
      <c r="SIX21" s="126"/>
      <c r="SIY21" s="126"/>
      <c r="SIZ21" s="126"/>
      <c r="SJA21" s="126"/>
      <c r="SJB21" s="126"/>
      <c r="SJC21" s="126"/>
      <c r="SJD21" s="126"/>
      <c r="SJE21" s="126"/>
      <c r="SJF21" s="126"/>
      <c r="SJG21" s="126"/>
      <c r="SJH21" s="126"/>
      <c r="SJI21" s="126"/>
      <c r="SJJ21" s="126"/>
      <c r="SJK21" s="126"/>
      <c r="SJL21" s="126"/>
      <c r="SJM21" s="126"/>
      <c r="SJN21" s="126"/>
      <c r="SJO21" s="126"/>
      <c r="SJP21" s="126"/>
      <c r="SJQ21" s="126"/>
      <c r="SJR21" s="126"/>
      <c r="SJS21" s="126"/>
      <c r="SJT21" s="126"/>
      <c r="SJU21" s="126"/>
      <c r="SJV21" s="126"/>
      <c r="SJW21" s="126"/>
      <c r="SJX21" s="126"/>
      <c r="SJY21" s="126"/>
      <c r="SJZ21" s="126"/>
      <c r="SKA21" s="126"/>
      <c r="SKB21" s="126"/>
      <c r="SKC21" s="126"/>
      <c r="SKD21" s="126"/>
      <c r="SKE21" s="126"/>
      <c r="SKF21" s="126"/>
      <c r="SKG21" s="126"/>
      <c r="SKH21" s="126"/>
      <c r="SKI21" s="126"/>
      <c r="SKJ21" s="126"/>
      <c r="SKK21" s="126"/>
      <c r="SKL21" s="126"/>
      <c r="SKM21" s="126"/>
      <c r="SKN21" s="126"/>
      <c r="SKO21" s="126"/>
      <c r="SKP21" s="126"/>
      <c r="SKQ21" s="126"/>
      <c r="SKR21" s="126"/>
      <c r="SKS21" s="126"/>
      <c r="SKT21" s="126"/>
      <c r="SKU21" s="126"/>
      <c r="SKV21" s="126"/>
      <c r="SKW21" s="126"/>
      <c r="SKX21" s="126"/>
      <c r="SKY21" s="126"/>
      <c r="SKZ21" s="126"/>
      <c r="SLA21" s="126"/>
      <c r="SLB21" s="126"/>
      <c r="SLC21" s="126"/>
      <c r="SLD21" s="126"/>
      <c r="SLE21" s="126"/>
      <c r="SLF21" s="126"/>
      <c r="SLG21" s="126"/>
      <c r="SLH21" s="126"/>
      <c r="SLI21" s="126"/>
      <c r="SLJ21" s="126"/>
      <c r="SLK21" s="126"/>
      <c r="SLL21" s="126"/>
      <c r="SLM21" s="126"/>
      <c r="SLN21" s="126"/>
      <c r="SLO21" s="126"/>
      <c r="SLP21" s="126"/>
      <c r="SLQ21" s="126"/>
      <c r="SLR21" s="126"/>
      <c r="SLS21" s="126"/>
      <c r="SLT21" s="126"/>
      <c r="SLU21" s="126"/>
      <c r="SLV21" s="126"/>
      <c r="SLW21" s="126"/>
      <c r="SLX21" s="126"/>
      <c r="SLY21" s="126"/>
      <c r="SLZ21" s="126"/>
      <c r="SMA21" s="126"/>
      <c r="SMB21" s="126"/>
      <c r="SMC21" s="126"/>
      <c r="SMD21" s="126"/>
      <c r="SME21" s="126"/>
      <c r="SMF21" s="126"/>
      <c r="SMG21" s="126"/>
      <c r="SMH21" s="126"/>
      <c r="SMI21" s="126"/>
      <c r="SMJ21" s="126"/>
      <c r="SMK21" s="126"/>
      <c r="SML21" s="126"/>
      <c r="SMM21" s="126"/>
      <c r="SMN21" s="126"/>
      <c r="SMO21" s="126"/>
      <c r="SMP21" s="126"/>
      <c r="SMQ21" s="126"/>
      <c r="SMR21" s="126"/>
      <c r="SMS21" s="126"/>
      <c r="SMT21" s="126"/>
      <c r="SMU21" s="126"/>
      <c r="SMV21" s="126"/>
      <c r="SMW21" s="126"/>
      <c r="SMX21" s="126"/>
      <c r="SMY21" s="126"/>
      <c r="SMZ21" s="126"/>
      <c r="SNA21" s="126"/>
      <c r="SNB21" s="126"/>
      <c r="SNC21" s="126"/>
      <c r="SND21" s="126"/>
      <c r="SNE21" s="126"/>
      <c r="SNF21" s="126"/>
      <c r="SNG21" s="126"/>
      <c r="SNH21" s="126"/>
      <c r="SNI21" s="126"/>
      <c r="SNJ21" s="126"/>
      <c r="SNK21" s="126"/>
      <c r="SNL21" s="126"/>
      <c r="SNM21" s="126"/>
      <c r="SNN21" s="126"/>
      <c r="SNO21" s="126"/>
      <c r="SNP21" s="126"/>
      <c r="SNQ21" s="126"/>
      <c r="SNR21" s="126"/>
      <c r="SNS21" s="126"/>
      <c r="SNT21" s="126"/>
      <c r="SNU21" s="126"/>
      <c r="SNV21" s="126"/>
      <c r="SNW21" s="126"/>
      <c r="SNX21" s="126"/>
      <c r="SNY21" s="126"/>
      <c r="SNZ21" s="126"/>
      <c r="SOA21" s="126"/>
      <c r="SOB21" s="126"/>
      <c r="SOC21" s="126"/>
      <c r="SOD21" s="126"/>
      <c r="SOE21" s="126"/>
      <c r="SOF21" s="126"/>
      <c r="SOG21" s="126"/>
      <c r="SOH21" s="126"/>
      <c r="SOI21" s="126"/>
      <c r="SOJ21" s="126"/>
      <c r="SOK21" s="126"/>
      <c r="SOL21" s="126"/>
      <c r="SOM21" s="126"/>
      <c r="SON21" s="126"/>
      <c r="SOO21" s="126"/>
      <c r="SOP21" s="126"/>
      <c r="SOQ21" s="126"/>
      <c r="SOR21" s="126"/>
      <c r="SOS21" s="126"/>
      <c r="SOT21" s="126"/>
      <c r="SOU21" s="126"/>
      <c r="SOV21" s="126"/>
      <c r="SOW21" s="126"/>
      <c r="SOX21" s="126"/>
      <c r="SOY21" s="126"/>
      <c r="SOZ21" s="126"/>
      <c r="SPA21" s="126"/>
      <c r="SPB21" s="126"/>
      <c r="SPC21" s="126"/>
      <c r="SPD21" s="126"/>
      <c r="SPE21" s="126"/>
      <c r="SPF21" s="126"/>
      <c r="SPG21" s="126"/>
      <c r="SPH21" s="126"/>
      <c r="SPI21" s="126"/>
      <c r="SPJ21" s="126"/>
      <c r="SPK21" s="126"/>
      <c r="SPL21" s="126"/>
      <c r="SPM21" s="126"/>
      <c r="SPN21" s="126"/>
      <c r="SPO21" s="126"/>
      <c r="SPP21" s="126"/>
      <c r="SPQ21" s="126"/>
      <c r="SPR21" s="126"/>
      <c r="SPS21" s="126"/>
      <c r="SPT21" s="126"/>
      <c r="SPU21" s="126"/>
      <c r="SPV21" s="126"/>
      <c r="SPW21" s="126"/>
      <c r="SPX21" s="126"/>
      <c r="SPY21" s="126"/>
      <c r="SPZ21" s="126"/>
      <c r="SQA21" s="126"/>
      <c r="SQB21" s="126"/>
      <c r="SQC21" s="126"/>
      <c r="SQD21" s="126"/>
      <c r="SQE21" s="126"/>
      <c r="SQF21" s="126"/>
      <c r="SQG21" s="126"/>
      <c r="SQH21" s="126"/>
      <c r="SQI21" s="126"/>
      <c r="SQJ21" s="126"/>
      <c r="SQK21" s="126"/>
      <c r="SQL21" s="126"/>
      <c r="SQM21" s="126"/>
      <c r="SQN21" s="126"/>
      <c r="SQO21" s="126"/>
      <c r="SQP21" s="126"/>
      <c r="SQQ21" s="126"/>
      <c r="SQR21" s="126"/>
      <c r="SQS21" s="126"/>
      <c r="SQT21" s="126"/>
      <c r="SQU21" s="126"/>
      <c r="SQV21" s="126"/>
      <c r="SQW21" s="126"/>
      <c r="SQX21" s="126"/>
      <c r="SQY21" s="126"/>
      <c r="SQZ21" s="126"/>
      <c r="SRA21" s="126"/>
      <c r="SRB21" s="126"/>
      <c r="SRC21" s="126"/>
      <c r="SRD21" s="126"/>
      <c r="SRE21" s="126"/>
      <c r="SRF21" s="126"/>
      <c r="SRG21" s="126"/>
      <c r="SRH21" s="126"/>
      <c r="SRI21" s="126"/>
      <c r="SRJ21" s="126"/>
      <c r="SRK21" s="126"/>
      <c r="SRL21" s="126"/>
      <c r="SRM21" s="126"/>
      <c r="SRN21" s="126"/>
      <c r="SRO21" s="126"/>
      <c r="SRP21" s="126"/>
      <c r="SRQ21" s="126"/>
      <c r="SRR21" s="126"/>
      <c r="SRS21" s="126"/>
      <c r="SRT21" s="126"/>
      <c r="SRU21" s="126"/>
      <c r="SRV21" s="126"/>
      <c r="SRW21" s="126"/>
      <c r="SRX21" s="126"/>
      <c r="SRY21" s="126"/>
      <c r="SRZ21" s="126"/>
      <c r="SSA21" s="126"/>
      <c r="SSB21" s="126"/>
      <c r="SSC21" s="126"/>
      <c r="SSD21" s="126"/>
      <c r="SSE21" s="126"/>
      <c r="SSF21" s="126"/>
      <c r="SSG21" s="126"/>
      <c r="SSH21" s="126"/>
      <c r="SSI21" s="126"/>
      <c r="SSJ21" s="126"/>
      <c r="SSK21" s="126"/>
      <c r="SSL21" s="126"/>
      <c r="SSM21" s="126"/>
      <c r="SSN21" s="126"/>
      <c r="SSO21" s="126"/>
      <c r="SSP21" s="126"/>
      <c r="SSQ21" s="126"/>
      <c r="SSR21" s="126"/>
      <c r="SSS21" s="126"/>
      <c r="SST21" s="126"/>
      <c r="SSU21" s="126"/>
      <c r="SSV21" s="126"/>
      <c r="SSW21" s="126"/>
      <c r="SSX21" s="126"/>
      <c r="SSY21" s="126"/>
      <c r="SSZ21" s="126"/>
      <c r="STA21" s="126"/>
      <c r="STB21" s="126"/>
      <c r="STC21" s="126"/>
      <c r="STD21" s="126"/>
      <c r="STE21" s="126"/>
      <c r="STF21" s="126"/>
      <c r="STG21" s="126"/>
      <c r="STH21" s="126"/>
      <c r="STI21" s="126"/>
      <c r="STJ21" s="126"/>
      <c r="STK21" s="126"/>
      <c r="STL21" s="126"/>
      <c r="STM21" s="126"/>
      <c r="STN21" s="126"/>
      <c r="STO21" s="126"/>
      <c r="STP21" s="126"/>
      <c r="STQ21" s="126"/>
      <c r="STR21" s="126"/>
      <c r="STS21" s="126"/>
      <c r="STT21" s="126"/>
      <c r="STU21" s="126"/>
      <c r="STV21" s="126"/>
      <c r="STW21" s="126"/>
      <c r="STX21" s="126"/>
      <c r="STY21" s="126"/>
      <c r="STZ21" s="126"/>
      <c r="SUA21" s="126"/>
      <c r="SUB21" s="126"/>
      <c r="SUC21" s="126"/>
      <c r="SUD21" s="126"/>
      <c r="SUE21" s="126"/>
      <c r="SUF21" s="126"/>
      <c r="SUG21" s="126"/>
      <c r="SUH21" s="126"/>
      <c r="SUI21" s="126"/>
      <c r="SUJ21" s="126"/>
      <c r="SUK21" s="126"/>
      <c r="SUL21" s="126"/>
      <c r="SUM21" s="126"/>
      <c r="SUN21" s="126"/>
      <c r="SUO21" s="126"/>
      <c r="SUP21" s="126"/>
      <c r="SUQ21" s="126"/>
      <c r="SUR21" s="126"/>
      <c r="SUS21" s="126"/>
      <c r="SUT21" s="126"/>
      <c r="SUU21" s="126"/>
      <c r="SUV21" s="126"/>
      <c r="SUW21" s="126"/>
      <c r="SUX21" s="126"/>
      <c r="SUY21" s="126"/>
      <c r="SUZ21" s="126"/>
      <c r="SVA21" s="126"/>
      <c r="SVB21" s="126"/>
      <c r="SVC21" s="126"/>
      <c r="SVD21" s="126"/>
      <c r="SVE21" s="126"/>
      <c r="SVF21" s="126"/>
      <c r="SVG21" s="126"/>
      <c r="SVH21" s="126"/>
      <c r="SVI21" s="126"/>
      <c r="SVJ21" s="126"/>
      <c r="SVK21" s="126"/>
      <c r="SVL21" s="126"/>
      <c r="SVM21" s="126"/>
      <c r="SVN21" s="126"/>
      <c r="SVO21" s="126"/>
      <c r="SVP21" s="126"/>
      <c r="SVQ21" s="126"/>
      <c r="SVR21" s="126"/>
      <c r="SVS21" s="126"/>
      <c r="SVT21" s="126"/>
      <c r="SVU21" s="126"/>
      <c r="SVV21" s="126"/>
      <c r="SVW21" s="126"/>
      <c r="SVX21" s="126"/>
      <c r="SVY21" s="126"/>
      <c r="SVZ21" s="126"/>
      <c r="SWA21" s="126"/>
      <c r="SWB21" s="126"/>
      <c r="SWC21" s="126"/>
      <c r="SWD21" s="126"/>
      <c r="SWE21" s="126"/>
      <c r="SWF21" s="126"/>
      <c r="SWG21" s="126"/>
      <c r="SWH21" s="126"/>
      <c r="SWI21" s="126"/>
      <c r="SWJ21" s="126"/>
      <c r="SWK21" s="126"/>
      <c r="SWL21" s="126"/>
      <c r="SWM21" s="126"/>
      <c r="SWN21" s="126"/>
      <c r="SWO21" s="126"/>
      <c r="SWP21" s="126"/>
      <c r="SWQ21" s="126"/>
      <c r="SWR21" s="126"/>
      <c r="SWS21" s="126"/>
      <c r="SWT21" s="126"/>
      <c r="SWU21" s="126"/>
      <c r="SWV21" s="126"/>
      <c r="SWW21" s="126"/>
      <c r="SWX21" s="126"/>
      <c r="SWY21" s="126"/>
      <c r="SWZ21" s="126"/>
      <c r="SXA21" s="126"/>
      <c r="SXB21" s="126"/>
      <c r="SXC21" s="126"/>
      <c r="SXD21" s="126"/>
      <c r="SXE21" s="126"/>
      <c r="SXF21" s="126"/>
      <c r="SXG21" s="126"/>
      <c r="SXH21" s="126"/>
      <c r="SXI21" s="126"/>
      <c r="SXJ21" s="126"/>
      <c r="SXK21" s="126"/>
      <c r="SXL21" s="126"/>
      <c r="SXM21" s="126"/>
      <c r="SXN21" s="126"/>
      <c r="SXO21" s="126"/>
      <c r="SXP21" s="126"/>
      <c r="SXQ21" s="126"/>
      <c r="SXR21" s="126"/>
      <c r="SXS21" s="126"/>
      <c r="SXT21" s="126"/>
      <c r="SXU21" s="126"/>
      <c r="SXV21" s="126"/>
      <c r="SXW21" s="126"/>
      <c r="SXX21" s="126"/>
      <c r="SXY21" s="126"/>
      <c r="SXZ21" s="126"/>
      <c r="SYA21" s="126"/>
      <c r="SYB21" s="126"/>
      <c r="SYC21" s="126"/>
      <c r="SYD21" s="126"/>
      <c r="SYE21" s="126"/>
      <c r="SYF21" s="126"/>
      <c r="SYG21" s="126"/>
      <c r="SYH21" s="126"/>
      <c r="SYI21" s="126"/>
      <c r="SYJ21" s="126"/>
      <c r="SYK21" s="126"/>
      <c r="SYL21" s="126"/>
      <c r="SYM21" s="126"/>
      <c r="SYN21" s="126"/>
      <c r="SYO21" s="126"/>
      <c r="SYP21" s="126"/>
      <c r="SYQ21" s="126"/>
      <c r="SYR21" s="126"/>
      <c r="SYS21" s="126"/>
      <c r="SYT21" s="126"/>
      <c r="SYU21" s="126"/>
      <c r="SYV21" s="126"/>
      <c r="SYW21" s="126"/>
      <c r="SYX21" s="126"/>
      <c r="SYY21" s="126"/>
      <c r="SYZ21" s="126"/>
      <c r="SZA21" s="126"/>
      <c r="SZB21" s="126"/>
      <c r="SZC21" s="126"/>
      <c r="SZD21" s="126"/>
      <c r="SZE21" s="126"/>
      <c r="SZF21" s="126"/>
      <c r="SZG21" s="126"/>
      <c r="SZH21" s="126"/>
      <c r="SZI21" s="126"/>
      <c r="SZJ21" s="126"/>
      <c r="SZK21" s="126"/>
      <c r="SZL21" s="126"/>
      <c r="SZM21" s="126"/>
      <c r="SZN21" s="126"/>
      <c r="SZO21" s="126"/>
      <c r="SZP21" s="126"/>
      <c r="SZQ21" s="126"/>
      <c r="SZR21" s="126"/>
      <c r="SZS21" s="126"/>
      <c r="SZT21" s="126"/>
      <c r="SZU21" s="126"/>
      <c r="SZV21" s="126"/>
      <c r="SZW21" s="126"/>
      <c r="SZX21" s="126"/>
      <c r="SZY21" s="126"/>
      <c r="SZZ21" s="126"/>
      <c r="TAA21" s="126"/>
      <c r="TAB21" s="126"/>
      <c r="TAC21" s="126"/>
      <c r="TAD21" s="126"/>
      <c r="TAE21" s="126"/>
      <c r="TAF21" s="126"/>
      <c r="TAG21" s="126"/>
      <c r="TAH21" s="126"/>
      <c r="TAI21" s="126"/>
      <c r="TAJ21" s="126"/>
      <c r="TAK21" s="126"/>
      <c r="TAL21" s="126"/>
      <c r="TAM21" s="126"/>
      <c r="TAN21" s="126"/>
      <c r="TAO21" s="126"/>
      <c r="TAP21" s="126"/>
      <c r="TAQ21" s="126"/>
      <c r="TAR21" s="126"/>
      <c r="TAS21" s="126"/>
      <c r="TAT21" s="126"/>
      <c r="TAU21" s="126"/>
      <c r="TAV21" s="126"/>
      <c r="TAW21" s="126"/>
      <c r="TAX21" s="126"/>
      <c r="TAY21" s="126"/>
      <c r="TAZ21" s="126"/>
      <c r="TBA21" s="126"/>
      <c r="TBB21" s="126"/>
      <c r="TBC21" s="126"/>
      <c r="TBD21" s="126"/>
      <c r="TBE21" s="126"/>
      <c r="TBF21" s="126"/>
      <c r="TBG21" s="126"/>
      <c r="TBH21" s="126"/>
      <c r="TBI21" s="126"/>
      <c r="TBJ21" s="126"/>
      <c r="TBK21" s="126"/>
      <c r="TBL21" s="126"/>
      <c r="TBM21" s="126"/>
      <c r="TBN21" s="126"/>
      <c r="TBO21" s="126"/>
      <c r="TBP21" s="126"/>
      <c r="TBQ21" s="126"/>
      <c r="TBR21" s="126"/>
      <c r="TBS21" s="126"/>
      <c r="TBT21" s="126"/>
      <c r="TBU21" s="126"/>
      <c r="TBV21" s="126"/>
      <c r="TBW21" s="126"/>
      <c r="TBX21" s="126"/>
      <c r="TBY21" s="126"/>
      <c r="TBZ21" s="126"/>
      <c r="TCA21" s="126"/>
      <c r="TCB21" s="126"/>
      <c r="TCC21" s="126"/>
      <c r="TCD21" s="126"/>
      <c r="TCE21" s="126"/>
      <c r="TCF21" s="126"/>
      <c r="TCG21" s="126"/>
      <c r="TCH21" s="126"/>
      <c r="TCI21" s="126"/>
      <c r="TCJ21" s="126"/>
      <c r="TCK21" s="126"/>
      <c r="TCL21" s="126"/>
      <c r="TCM21" s="126"/>
      <c r="TCN21" s="126"/>
      <c r="TCO21" s="126"/>
      <c r="TCP21" s="126"/>
      <c r="TCQ21" s="126"/>
      <c r="TCR21" s="126"/>
      <c r="TCS21" s="126"/>
      <c r="TCT21" s="126"/>
      <c r="TCU21" s="126"/>
      <c r="TCV21" s="126"/>
      <c r="TCW21" s="126"/>
      <c r="TCX21" s="126"/>
      <c r="TCY21" s="126"/>
      <c r="TCZ21" s="126"/>
      <c r="TDA21" s="126"/>
      <c r="TDB21" s="126"/>
      <c r="TDC21" s="126"/>
      <c r="TDD21" s="126"/>
      <c r="TDE21" s="126"/>
      <c r="TDF21" s="126"/>
      <c r="TDG21" s="126"/>
      <c r="TDH21" s="126"/>
      <c r="TDI21" s="126"/>
      <c r="TDJ21" s="126"/>
      <c r="TDK21" s="126"/>
      <c r="TDL21" s="126"/>
      <c r="TDM21" s="126"/>
      <c r="TDN21" s="126"/>
      <c r="TDO21" s="126"/>
      <c r="TDP21" s="126"/>
      <c r="TDQ21" s="126"/>
      <c r="TDR21" s="126"/>
      <c r="TDS21" s="126"/>
      <c r="TDT21" s="126"/>
      <c r="TDU21" s="126"/>
      <c r="TDV21" s="126"/>
      <c r="TDW21" s="126"/>
      <c r="TDX21" s="126"/>
      <c r="TDY21" s="126"/>
      <c r="TDZ21" s="126"/>
      <c r="TEA21" s="126"/>
      <c r="TEB21" s="126"/>
      <c r="TEC21" s="126"/>
      <c r="TED21" s="126"/>
      <c r="TEE21" s="126"/>
      <c r="TEF21" s="126"/>
      <c r="TEG21" s="126"/>
      <c r="TEH21" s="126"/>
      <c r="TEI21" s="126"/>
      <c r="TEJ21" s="126"/>
      <c r="TEK21" s="126"/>
      <c r="TEL21" s="126"/>
      <c r="TEM21" s="126"/>
      <c r="TEN21" s="126"/>
      <c r="TEO21" s="126"/>
      <c r="TEP21" s="126"/>
      <c r="TEQ21" s="126"/>
      <c r="TER21" s="126"/>
      <c r="TES21" s="126"/>
      <c r="TET21" s="126"/>
      <c r="TEU21" s="126"/>
      <c r="TEV21" s="126"/>
      <c r="TEW21" s="126"/>
      <c r="TEX21" s="126"/>
      <c r="TEY21" s="126"/>
      <c r="TEZ21" s="126"/>
      <c r="TFA21" s="126"/>
      <c r="TFB21" s="126"/>
      <c r="TFC21" s="126"/>
      <c r="TFD21" s="126"/>
      <c r="TFE21" s="126"/>
      <c r="TFF21" s="126"/>
      <c r="TFG21" s="126"/>
      <c r="TFH21" s="126"/>
      <c r="TFI21" s="126"/>
      <c r="TFJ21" s="126"/>
      <c r="TFK21" s="126"/>
      <c r="TFL21" s="126"/>
      <c r="TFM21" s="126"/>
      <c r="TFN21" s="126"/>
      <c r="TFO21" s="126"/>
      <c r="TFP21" s="126"/>
      <c r="TFQ21" s="126"/>
      <c r="TFR21" s="126"/>
      <c r="TFS21" s="126"/>
      <c r="TFT21" s="126"/>
      <c r="TFU21" s="126"/>
      <c r="TFV21" s="126"/>
      <c r="TFW21" s="126"/>
      <c r="TFX21" s="126"/>
      <c r="TFY21" s="126"/>
      <c r="TFZ21" s="126"/>
      <c r="TGA21" s="126"/>
      <c r="TGB21" s="126"/>
      <c r="TGC21" s="126"/>
      <c r="TGD21" s="126"/>
      <c r="TGE21" s="126"/>
      <c r="TGF21" s="126"/>
      <c r="TGG21" s="126"/>
      <c r="TGH21" s="126"/>
      <c r="TGI21" s="126"/>
      <c r="TGJ21" s="126"/>
      <c r="TGK21" s="126"/>
      <c r="TGL21" s="126"/>
      <c r="TGM21" s="126"/>
      <c r="TGN21" s="126"/>
      <c r="TGO21" s="126"/>
      <c r="TGP21" s="126"/>
      <c r="TGQ21" s="126"/>
      <c r="TGR21" s="126"/>
      <c r="TGS21" s="126"/>
      <c r="TGT21" s="126"/>
      <c r="TGU21" s="126"/>
      <c r="TGV21" s="126"/>
      <c r="TGW21" s="126"/>
      <c r="TGX21" s="126"/>
      <c r="TGY21" s="126"/>
      <c r="TGZ21" s="126"/>
      <c r="THA21" s="126"/>
      <c r="THB21" s="126"/>
      <c r="THC21" s="126"/>
      <c r="THD21" s="126"/>
      <c r="THE21" s="126"/>
      <c r="THF21" s="126"/>
      <c r="THG21" s="126"/>
      <c r="THH21" s="126"/>
      <c r="THI21" s="126"/>
      <c r="THJ21" s="126"/>
      <c r="THK21" s="126"/>
      <c r="THL21" s="126"/>
      <c r="THM21" s="126"/>
      <c r="THN21" s="126"/>
      <c r="THO21" s="126"/>
      <c r="THP21" s="126"/>
      <c r="THQ21" s="126"/>
      <c r="THR21" s="126"/>
      <c r="THS21" s="126"/>
      <c r="THT21" s="126"/>
      <c r="THU21" s="126"/>
      <c r="THV21" s="126"/>
      <c r="THW21" s="126"/>
      <c r="THX21" s="126"/>
      <c r="THY21" s="126"/>
      <c r="THZ21" s="126"/>
      <c r="TIA21" s="126"/>
      <c r="TIB21" s="126"/>
      <c r="TIC21" s="126"/>
      <c r="TID21" s="126"/>
      <c r="TIE21" s="126"/>
      <c r="TIF21" s="126"/>
      <c r="TIG21" s="126"/>
      <c r="TIH21" s="126"/>
      <c r="TII21" s="126"/>
      <c r="TIJ21" s="126"/>
      <c r="TIK21" s="126"/>
      <c r="TIL21" s="126"/>
      <c r="TIM21" s="126"/>
      <c r="TIN21" s="126"/>
      <c r="TIO21" s="126"/>
      <c r="TIP21" s="126"/>
      <c r="TIQ21" s="126"/>
      <c r="TIR21" s="126"/>
      <c r="TIS21" s="126"/>
      <c r="TIT21" s="126"/>
      <c r="TIU21" s="126"/>
      <c r="TIV21" s="126"/>
      <c r="TIW21" s="126"/>
      <c r="TIX21" s="126"/>
      <c r="TIY21" s="126"/>
      <c r="TIZ21" s="126"/>
      <c r="TJA21" s="126"/>
      <c r="TJB21" s="126"/>
      <c r="TJC21" s="126"/>
      <c r="TJD21" s="126"/>
      <c r="TJE21" s="126"/>
      <c r="TJF21" s="126"/>
      <c r="TJG21" s="126"/>
      <c r="TJH21" s="126"/>
      <c r="TJI21" s="126"/>
      <c r="TJJ21" s="126"/>
      <c r="TJK21" s="126"/>
      <c r="TJL21" s="126"/>
      <c r="TJM21" s="126"/>
      <c r="TJN21" s="126"/>
      <c r="TJO21" s="126"/>
      <c r="TJP21" s="126"/>
      <c r="TJQ21" s="126"/>
      <c r="TJR21" s="126"/>
      <c r="TJS21" s="126"/>
      <c r="TJT21" s="126"/>
      <c r="TJU21" s="126"/>
      <c r="TJV21" s="126"/>
      <c r="TJW21" s="126"/>
      <c r="TJX21" s="126"/>
      <c r="TJY21" s="126"/>
      <c r="TJZ21" s="126"/>
      <c r="TKA21" s="126"/>
      <c r="TKB21" s="126"/>
      <c r="TKC21" s="126"/>
      <c r="TKD21" s="126"/>
      <c r="TKE21" s="126"/>
      <c r="TKF21" s="126"/>
      <c r="TKG21" s="126"/>
      <c r="TKH21" s="126"/>
      <c r="TKI21" s="126"/>
      <c r="TKJ21" s="126"/>
      <c r="TKK21" s="126"/>
      <c r="TKL21" s="126"/>
      <c r="TKM21" s="126"/>
      <c r="TKN21" s="126"/>
      <c r="TKO21" s="126"/>
      <c r="TKP21" s="126"/>
      <c r="TKQ21" s="126"/>
      <c r="TKR21" s="126"/>
      <c r="TKS21" s="126"/>
      <c r="TKT21" s="126"/>
      <c r="TKU21" s="126"/>
      <c r="TKV21" s="126"/>
      <c r="TKW21" s="126"/>
      <c r="TKX21" s="126"/>
      <c r="TKY21" s="126"/>
      <c r="TKZ21" s="126"/>
      <c r="TLA21" s="126"/>
      <c r="TLB21" s="126"/>
      <c r="TLC21" s="126"/>
      <c r="TLD21" s="126"/>
      <c r="TLE21" s="126"/>
      <c r="TLF21" s="126"/>
      <c r="TLG21" s="126"/>
      <c r="TLH21" s="126"/>
      <c r="TLI21" s="126"/>
      <c r="TLJ21" s="126"/>
      <c r="TLK21" s="126"/>
      <c r="TLL21" s="126"/>
      <c r="TLM21" s="126"/>
      <c r="TLN21" s="126"/>
      <c r="TLO21" s="126"/>
      <c r="TLP21" s="126"/>
      <c r="TLQ21" s="126"/>
      <c r="TLR21" s="126"/>
      <c r="TLS21" s="126"/>
      <c r="TLT21" s="126"/>
      <c r="TLU21" s="126"/>
      <c r="TLV21" s="126"/>
      <c r="TLW21" s="126"/>
      <c r="TLX21" s="126"/>
      <c r="TLY21" s="126"/>
      <c r="TLZ21" s="126"/>
      <c r="TMA21" s="126"/>
      <c r="TMB21" s="126"/>
      <c r="TMC21" s="126"/>
      <c r="TMD21" s="126"/>
      <c r="TME21" s="126"/>
      <c r="TMF21" s="126"/>
      <c r="TMG21" s="126"/>
      <c r="TMH21" s="126"/>
      <c r="TMI21" s="126"/>
      <c r="TMJ21" s="126"/>
      <c r="TMK21" s="126"/>
      <c r="TML21" s="126"/>
      <c r="TMM21" s="126"/>
      <c r="TMN21" s="126"/>
      <c r="TMO21" s="126"/>
      <c r="TMP21" s="126"/>
      <c r="TMQ21" s="126"/>
      <c r="TMR21" s="126"/>
      <c r="TMS21" s="126"/>
      <c r="TMT21" s="126"/>
      <c r="TMU21" s="126"/>
      <c r="TMV21" s="126"/>
      <c r="TMW21" s="126"/>
      <c r="TMX21" s="126"/>
      <c r="TMY21" s="126"/>
      <c r="TMZ21" s="126"/>
      <c r="TNA21" s="126"/>
      <c r="TNB21" s="126"/>
      <c r="TNC21" s="126"/>
      <c r="TND21" s="126"/>
      <c r="TNE21" s="126"/>
      <c r="TNF21" s="126"/>
      <c r="TNG21" s="126"/>
      <c r="TNH21" s="126"/>
      <c r="TNI21" s="126"/>
      <c r="TNJ21" s="126"/>
      <c r="TNK21" s="126"/>
      <c r="TNL21" s="126"/>
      <c r="TNM21" s="126"/>
      <c r="TNN21" s="126"/>
      <c r="TNO21" s="126"/>
      <c r="TNP21" s="126"/>
      <c r="TNQ21" s="126"/>
      <c r="TNR21" s="126"/>
      <c r="TNS21" s="126"/>
      <c r="TNT21" s="126"/>
      <c r="TNU21" s="126"/>
      <c r="TNV21" s="126"/>
      <c r="TNW21" s="126"/>
      <c r="TNX21" s="126"/>
      <c r="TNY21" s="126"/>
      <c r="TNZ21" s="126"/>
      <c r="TOA21" s="126"/>
      <c r="TOB21" s="126"/>
      <c r="TOC21" s="126"/>
      <c r="TOD21" s="126"/>
      <c r="TOE21" s="126"/>
      <c r="TOF21" s="126"/>
      <c r="TOG21" s="126"/>
      <c r="TOH21" s="126"/>
      <c r="TOI21" s="126"/>
      <c r="TOJ21" s="126"/>
      <c r="TOK21" s="126"/>
      <c r="TOL21" s="126"/>
      <c r="TOM21" s="126"/>
      <c r="TON21" s="126"/>
      <c r="TOO21" s="126"/>
      <c r="TOP21" s="126"/>
      <c r="TOQ21" s="126"/>
      <c r="TOR21" s="126"/>
      <c r="TOS21" s="126"/>
      <c r="TOT21" s="126"/>
      <c r="TOU21" s="126"/>
      <c r="TOV21" s="126"/>
      <c r="TOW21" s="126"/>
      <c r="TOX21" s="126"/>
      <c r="TOY21" s="126"/>
      <c r="TOZ21" s="126"/>
      <c r="TPA21" s="126"/>
      <c r="TPB21" s="126"/>
      <c r="TPC21" s="126"/>
      <c r="TPD21" s="126"/>
      <c r="TPE21" s="126"/>
      <c r="TPF21" s="126"/>
      <c r="TPG21" s="126"/>
      <c r="TPH21" s="126"/>
      <c r="TPI21" s="126"/>
      <c r="TPJ21" s="126"/>
      <c r="TPK21" s="126"/>
      <c r="TPL21" s="126"/>
      <c r="TPM21" s="126"/>
      <c r="TPN21" s="126"/>
      <c r="TPO21" s="126"/>
      <c r="TPP21" s="126"/>
      <c r="TPQ21" s="126"/>
      <c r="TPR21" s="126"/>
      <c r="TPS21" s="126"/>
      <c r="TPT21" s="126"/>
      <c r="TPU21" s="126"/>
      <c r="TPV21" s="126"/>
      <c r="TPW21" s="126"/>
      <c r="TPX21" s="126"/>
      <c r="TPY21" s="126"/>
      <c r="TPZ21" s="126"/>
      <c r="TQA21" s="126"/>
      <c r="TQB21" s="126"/>
      <c r="TQC21" s="126"/>
      <c r="TQD21" s="126"/>
      <c r="TQE21" s="126"/>
      <c r="TQF21" s="126"/>
      <c r="TQG21" s="126"/>
      <c r="TQH21" s="126"/>
      <c r="TQI21" s="126"/>
      <c r="TQJ21" s="126"/>
      <c r="TQK21" s="126"/>
      <c r="TQL21" s="126"/>
      <c r="TQM21" s="126"/>
      <c r="TQN21" s="126"/>
      <c r="TQO21" s="126"/>
      <c r="TQP21" s="126"/>
      <c r="TQQ21" s="126"/>
      <c r="TQR21" s="126"/>
      <c r="TQS21" s="126"/>
      <c r="TQT21" s="126"/>
      <c r="TQU21" s="126"/>
      <c r="TQV21" s="126"/>
      <c r="TQW21" s="126"/>
      <c r="TQX21" s="126"/>
      <c r="TQY21" s="126"/>
      <c r="TQZ21" s="126"/>
      <c r="TRA21" s="126"/>
      <c r="TRB21" s="126"/>
      <c r="TRC21" s="126"/>
      <c r="TRD21" s="126"/>
      <c r="TRE21" s="126"/>
      <c r="TRF21" s="126"/>
      <c r="TRG21" s="126"/>
      <c r="TRH21" s="126"/>
      <c r="TRI21" s="126"/>
      <c r="TRJ21" s="126"/>
      <c r="TRK21" s="126"/>
      <c r="TRL21" s="126"/>
      <c r="TRM21" s="126"/>
      <c r="TRN21" s="126"/>
      <c r="TRO21" s="126"/>
      <c r="TRP21" s="126"/>
      <c r="TRQ21" s="126"/>
      <c r="TRR21" s="126"/>
      <c r="TRS21" s="126"/>
      <c r="TRT21" s="126"/>
      <c r="TRU21" s="126"/>
      <c r="TRV21" s="126"/>
      <c r="TRW21" s="126"/>
      <c r="TRX21" s="126"/>
      <c r="TRY21" s="126"/>
      <c r="TRZ21" s="126"/>
      <c r="TSA21" s="126"/>
      <c r="TSB21" s="126"/>
      <c r="TSC21" s="126"/>
      <c r="TSD21" s="126"/>
      <c r="TSE21" s="126"/>
      <c r="TSF21" s="126"/>
      <c r="TSG21" s="126"/>
      <c r="TSH21" s="126"/>
      <c r="TSI21" s="126"/>
      <c r="TSJ21" s="126"/>
      <c r="TSK21" s="126"/>
      <c r="TSL21" s="126"/>
      <c r="TSM21" s="126"/>
      <c r="TSN21" s="126"/>
      <c r="TSO21" s="126"/>
      <c r="TSP21" s="126"/>
      <c r="TSQ21" s="126"/>
      <c r="TSR21" s="126"/>
      <c r="TSS21" s="126"/>
      <c r="TST21" s="126"/>
      <c r="TSU21" s="126"/>
      <c r="TSV21" s="126"/>
      <c r="TSW21" s="126"/>
      <c r="TSX21" s="126"/>
      <c r="TSY21" s="126"/>
      <c r="TSZ21" s="126"/>
      <c r="TTA21" s="126"/>
      <c r="TTB21" s="126"/>
      <c r="TTC21" s="126"/>
      <c r="TTD21" s="126"/>
      <c r="TTE21" s="126"/>
      <c r="TTF21" s="126"/>
      <c r="TTG21" s="126"/>
      <c r="TTH21" s="126"/>
      <c r="TTI21" s="126"/>
      <c r="TTJ21" s="126"/>
      <c r="TTK21" s="126"/>
      <c r="TTL21" s="126"/>
      <c r="TTM21" s="126"/>
      <c r="TTN21" s="126"/>
      <c r="TTO21" s="126"/>
      <c r="TTP21" s="126"/>
      <c r="TTQ21" s="126"/>
      <c r="TTR21" s="126"/>
      <c r="TTS21" s="126"/>
      <c r="TTT21" s="126"/>
      <c r="TTU21" s="126"/>
      <c r="TTV21" s="126"/>
      <c r="TTW21" s="126"/>
      <c r="TTX21" s="126"/>
      <c r="TTY21" s="126"/>
      <c r="TTZ21" s="126"/>
      <c r="TUA21" s="126"/>
      <c r="TUB21" s="126"/>
      <c r="TUC21" s="126"/>
      <c r="TUD21" s="126"/>
      <c r="TUE21" s="126"/>
      <c r="TUF21" s="126"/>
      <c r="TUG21" s="126"/>
      <c r="TUH21" s="126"/>
      <c r="TUI21" s="126"/>
      <c r="TUJ21" s="126"/>
      <c r="TUK21" s="126"/>
      <c r="TUL21" s="126"/>
      <c r="TUM21" s="126"/>
      <c r="TUN21" s="126"/>
      <c r="TUO21" s="126"/>
      <c r="TUP21" s="126"/>
      <c r="TUQ21" s="126"/>
      <c r="TUR21" s="126"/>
      <c r="TUS21" s="126"/>
      <c r="TUT21" s="126"/>
      <c r="TUU21" s="126"/>
      <c r="TUV21" s="126"/>
      <c r="TUW21" s="126"/>
      <c r="TUX21" s="126"/>
      <c r="TUY21" s="126"/>
      <c r="TUZ21" s="126"/>
      <c r="TVA21" s="126"/>
      <c r="TVB21" s="126"/>
      <c r="TVC21" s="126"/>
      <c r="TVD21" s="126"/>
      <c r="TVE21" s="126"/>
      <c r="TVF21" s="126"/>
      <c r="TVG21" s="126"/>
      <c r="TVH21" s="126"/>
      <c r="TVI21" s="126"/>
      <c r="TVJ21" s="126"/>
      <c r="TVK21" s="126"/>
      <c r="TVL21" s="126"/>
      <c r="TVM21" s="126"/>
      <c r="TVN21" s="126"/>
      <c r="TVO21" s="126"/>
      <c r="TVP21" s="126"/>
      <c r="TVQ21" s="126"/>
      <c r="TVR21" s="126"/>
      <c r="TVS21" s="126"/>
      <c r="TVT21" s="126"/>
      <c r="TVU21" s="126"/>
      <c r="TVV21" s="126"/>
      <c r="TVW21" s="126"/>
      <c r="TVX21" s="126"/>
      <c r="TVY21" s="126"/>
      <c r="TVZ21" s="126"/>
      <c r="TWA21" s="126"/>
      <c r="TWB21" s="126"/>
      <c r="TWC21" s="126"/>
      <c r="TWD21" s="126"/>
      <c r="TWE21" s="126"/>
      <c r="TWF21" s="126"/>
      <c r="TWG21" s="126"/>
      <c r="TWH21" s="126"/>
      <c r="TWI21" s="126"/>
      <c r="TWJ21" s="126"/>
      <c r="TWK21" s="126"/>
      <c r="TWL21" s="126"/>
      <c r="TWM21" s="126"/>
      <c r="TWN21" s="126"/>
      <c r="TWO21" s="126"/>
      <c r="TWP21" s="126"/>
      <c r="TWQ21" s="126"/>
      <c r="TWR21" s="126"/>
      <c r="TWS21" s="126"/>
      <c r="TWT21" s="126"/>
      <c r="TWU21" s="126"/>
      <c r="TWV21" s="126"/>
      <c r="TWW21" s="126"/>
      <c r="TWX21" s="126"/>
      <c r="TWY21" s="126"/>
      <c r="TWZ21" s="126"/>
      <c r="TXA21" s="126"/>
      <c r="TXB21" s="126"/>
      <c r="TXC21" s="126"/>
      <c r="TXD21" s="126"/>
      <c r="TXE21" s="126"/>
      <c r="TXF21" s="126"/>
      <c r="TXG21" s="126"/>
      <c r="TXH21" s="126"/>
      <c r="TXI21" s="126"/>
      <c r="TXJ21" s="126"/>
      <c r="TXK21" s="126"/>
      <c r="TXL21" s="126"/>
      <c r="TXM21" s="126"/>
      <c r="TXN21" s="126"/>
      <c r="TXO21" s="126"/>
      <c r="TXP21" s="126"/>
      <c r="TXQ21" s="126"/>
      <c r="TXR21" s="126"/>
      <c r="TXS21" s="126"/>
      <c r="TXT21" s="126"/>
      <c r="TXU21" s="126"/>
      <c r="TXV21" s="126"/>
      <c r="TXW21" s="126"/>
      <c r="TXX21" s="126"/>
      <c r="TXY21" s="126"/>
      <c r="TXZ21" s="126"/>
      <c r="TYA21" s="126"/>
      <c r="TYB21" s="126"/>
      <c r="TYC21" s="126"/>
      <c r="TYD21" s="126"/>
      <c r="TYE21" s="126"/>
      <c r="TYF21" s="126"/>
      <c r="TYG21" s="126"/>
      <c r="TYH21" s="126"/>
      <c r="TYI21" s="126"/>
      <c r="TYJ21" s="126"/>
      <c r="TYK21" s="126"/>
      <c r="TYL21" s="126"/>
      <c r="TYM21" s="126"/>
      <c r="TYN21" s="126"/>
      <c r="TYO21" s="126"/>
      <c r="TYP21" s="126"/>
      <c r="TYQ21" s="126"/>
      <c r="TYR21" s="126"/>
      <c r="TYS21" s="126"/>
      <c r="TYT21" s="126"/>
      <c r="TYU21" s="126"/>
      <c r="TYV21" s="126"/>
      <c r="TYW21" s="126"/>
      <c r="TYX21" s="126"/>
      <c r="TYY21" s="126"/>
      <c r="TYZ21" s="126"/>
      <c r="TZA21" s="126"/>
      <c r="TZB21" s="126"/>
      <c r="TZC21" s="126"/>
      <c r="TZD21" s="126"/>
      <c r="TZE21" s="126"/>
      <c r="TZF21" s="126"/>
      <c r="TZG21" s="126"/>
      <c r="TZH21" s="126"/>
      <c r="TZI21" s="126"/>
      <c r="TZJ21" s="126"/>
      <c r="TZK21" s="126"/>
      <c r="TZL21" s="126"/>
      <c r="TZM21" s="126"/>
      <c r="TZN21" s="126"/>
      <c r="TZO21" s="126"/>
      <c r="TZP21" s="126"/>
      <c r="TZQ21" s="126"/>
      <c r="TZR21" s="126"/>
      <c r="TZS21" s="126"/>
      <c r="TZT21" s="126"/>
      <c r="TZU21" s="126"/>
      <c r="TZV21" s="126"/>
      <c r="TZW21" s="126"/>
      <c r="TZX21" s="126"/>
      <c r="TZY21" s="126"/>
      <c r="TZZ21" s="126"/>
      <c r="UAA21" s="126"/>
      <c r="UAB21" s="126"/>
      <c r="UAC21" s="126"/>
      <c r="UAD21" s="126"/>
      <c r="UAE21" s="126"/>
      <c r="UAF21" s="126"/>
      <c r="UAG21" s="126"/>
      <c r="UAH21" s="126"/>
      <c r="UAI21" s="126"/>
      <c r="UAJ21" s="126"/>
      <c r="UAK21" s="126"/>
      <c r="UAL21" s="126"/>
      <c r="UAM21" s="126"/>
      <c r="UAN21" s="126"/>
      <c r="UAO21" s="126"/>
      <c r="UAP21" s="126"/>
      <c r="UAQ21" s="126"/>
      <c r="UAR21" s="126"/>
      <c r="UAS21" s="126"/>
      <c r="UAT21" s="126"/>
      <c r="UAU21" s="126"/>
      <c r="UAV21" s="126"/>
      <c r="UAW21" s="126"/>
      <c r="UAX21" s="126"/>
      <c r="UAY21" s="126"/>
      <c r="UAZ21" s="126"/>
      <c r="UBA21" s="126"/>
      <c r="UBB21" s="126"/>
      <c r="UBC21" s="126"/>
      <c r="UBD21" s="126"/>
      <c r="UBE21" s="126"/>
      <c r="UBF21" s="126"/>
      <c r="UBG21" s="126"/>
      <c r="UBH21" s="126"/>
      <c r="UBI21" s="126"/>
      <c r="UBJ21" s="126"/>
      <c r="UBK21" s="126"/>
      <c r="UBL21" s="126"/>
      <c r="UBM21" s="126"/>
      <c r="UBN21" s="126"/>
      <c r="UBO21" s="126"/>
      <c r="UBP21" s="126"/>
      <c r="UBQ21" s="126"/>
      <c r="UBR21" s="126"/>
      <c r="UBS21" s="126"/>
      <c r="UBT21" s="126"/>
      <c r="UBU21" s="126"/>
      <c r="UBV21" s="126"/>
      <c r="UBW21" s="126"/>
      <c r="UBX21" s="126"/>
      <c r="UBY21" s="126"/>
      <c r="UBZ21" s="126"/>
      <c r="UCA21" s="126"/>
      <c r="UCB21" s="126"/>
      <c r="UCC21" s="126"/>
      <c r="UCD21" s="126"/>
      <c r="UCE21" s="126"/>
      <c r="UCF21" s="126"/>
      <c r="UCG21" s="126"/>
      <c r="UCH21" s="126"/>
      <c r="UCI21" s="126"/>
      <c r="UCJ21" s="126"/>
      <c r="UCK21" s="126"/>
      <c r="UCL21" s="126"/>
      <c r="UCM21" s="126"/>
      <c r="UCN21" s="126"/>
      <c r="UCO21" s="126"/>
      <c r="UCP21" s="126"/>
      <c r="UCQ21" s="126"/>
      <c r="UCR21" s="126"/>
      <c r="UCS21" s="126"/>
      <c r="UCT21" s="126"/>
      <c r="UCU21" s="126"/>
      <c r="UCV21" s="126"/>
      <c r="UCW21" s="126"/>
      <c r="UCX21" s="126"/>
      <c r="UCY21" s="126"/>
      <c r="UCZ21" s="126"/>
      <c r="UDA21" s="126"/>
      <c r="UDB21" s="126"/>
      <c r="UDC21" s="126"/>
      <c r="UDD21" s="126"/>
      <c r="UDE21" s="126"/>
      <c r="UDF21" s="126"/>
      <c r="UDG21" s="126"/>
      <c r="UDH21" s="126"/>
      <c r="UDI21" s="126"/>
      <c r="UDJ21" s="126"/>
      <c r="UDK21" s="126"/>
      <c r="UDL21" s="126"/>
      <c r="UDM21" s="126"/>
      <c r="UDN21" s="126"/>
      <c r="UDO21" s="126"/>
      <c r="UDP21" s="126"/>
      <c r="UDQ21" s="126"/>
      <c r="UDR21" s="126"/>
      <c r="UDS21" s="126"/>
      <c r="UDT21" s="126"/>
      <c r="UDU21" s="126"/>
      <c r="UDV21" s="126"/>
      <c r="UDW21" s="126"/>
      <c r="UDX21" s="126"/>
      <c r="UDY21" s="126"/>
      <c r="UDZ21" s="126"/>
      <c r="UEA21" s="126"/>
      <c r="UEB21" s="126"/>
      <c r="UEC21" s="126"/>
      <c r="UED21" s="126"/>
      <c r="UEE21" s="126"/>
      <c r="UEF21" s="126"/>
      <c r="UEG21" s="126"/>
      <c r="UEH21" s="126"/>
      <c r="UEI21" s="126"/>
      <c r="UEJ21" s="126"/>
      <c r="UEK21" s="126"/>
      <c r="UEL21" s="126"/>
      <c r="UEM21" s="126"/>
      <c r="UEN21" s="126"/>
      <c r="UEO21" s="126"/>
      <c r="UEP21" s="126"/>
      <c r="UEQ21" s="126"/>
      <c r="UER21" s="126"/>
      <c r="UES21" s="126"/>
      <c r="UET21" s="126"/>
      <c r="UEU21" s="126"/>
      <c r="UEV21" s="126"/>
      <c r="UEW21" s="126"/>
      <c r="UEX21" s="126"/>
      <c r="UEY21" s="126"/>
      <c r="UEZ21" s="126"/>
      <c r="UFA21" s="126"/>
      <c r="UFB21" s="126"/>
      <c r="UFC21" s="126"/>
      <c r="UFD21" s="126"/>
      <c r="UFE21" s="126"/>
      <c r="UFF21" s="126"/>
      <c r="UFG21" s="126"/>
      <c r="UFH21" s="126"/>
      <c r="UFI21" s="126"/>
      <c r="UFJ21" s="126"/>
      <c r="UFK21" s="126"/>
      <c r="UFL21" s="126"/>
      <c r="UFM21" s="126"/>
      <c r="UFN21" s="126"/>
      <c r="UFO21" s="126"/>
      <c r="UFP21" s="126"/>
      <c r="UFQ21" s="126"/>
      <c r="UFR21" s="126"/>
      <c r="UFS21" s="126"/>
      <c r="UFT21" s="126"/>
      <c r="UFU21" s="126"/>
      <c r="UFV21" s="126"/>
      <c r="UFW21" s="126"/>
      <c r="UFX21" s="126"/>
      <c r="UFY21" s="126"/>
      <c r="UFZ21" s="126"/>
      <c r="UGA21" s="126"/>
      <c r="UGB21" s="126"/>
      <c r="UGC21" s="126"/>
      <c r="UGD21" s="126"/>
      <c r="UGE21" s="126"/>
      <c r="UGF21" s="126"/>
      <c r="UGG21" s="126"/>
      <c r="UGH21" s="126"/>
      <c r="UGI21" s="126"/>
      <c r="UGJ21" s="126"/>
      <c r="UGK21" s="126"/>
      <c r="UGL21" s="126"/>
      <c r="UGM21" s="126"/>
      <c r="UGN21" s="126"/>
      <c r="UGO21" s="126"/>
      <c r="UGP21" s="126"/>
      <c r="UGQ21" s="126"/>
      <c r="UGR21" s="126"/>
      <c r="UGS21" s="126"/>
      <c r="UGT21" s="126"/>
      <c r="UGU21" s="126"/>
      <c r="UGV21" s="126"/>
      <c r="UGW21" s="126"/>
      <c r="UGX21" s="126"/>
      <c r="UGY21" s="126"/>
      <c r="UGZ21" s="126"/>
      <c r="UHA21" s="126"/>
      <c r="UHB21" s="126"/>
      <c r="UHC21" s="126"/>
      <c r="UHD21" s="126"/>
      <c r="UHE21" s="126"/>
      <c r="UHF21" s="126"/>
      <c r="UHG21" s="126"/>
      <c r="UHH21" s="126"/>
      <c r="UHI21" s="126"/>
      <c r="UHJ21" s="126"/>
      <c r="UHK21" s="126"/>
      <c r="UHL21" s="126"/>
      <c r="UHM21" s="126"/>
      <c r="UHN21" s="126"/>
      <c r="UHO21" s="126"/>
      <c r="UHP21" s="126"/>
      <c r="UHQ21" s="126"/>
      <c r="UHR21" s="126"/>
      <c r="UHS21" s="126"/>
      <c r="UHT21" s="126"/>
      <c r="UHU21" s="126"/>
      <c r="UHV21" s="126"/>
      <c r="UHW21" s="126"/>
      <c r="UHX21" s="126"/>
      <c r="UHY21" s="126"/>
      <c r="UHZ21" s="126"/>
      <c r="UIA21" s="126"/>
      <c r="UIB21" s="126"/>
      <c r="UIC21" s="126"/>
      <c r="UID21" s="126"/>
      <c r="UIE21" s="126"/>
      <c r="UIF21" s="126"/>
      <c r="UIG21" s="126"/>
      <c r="UIH21" s="126"/>
      <c r="UII21" s="126"/>
      <c r="UIJ21" s="126"/>
      <c r="UIK21" s="126"/>
      <c r="UIL21" s="126"/>
      <c r="UIM21" s="126"/>
      <c r="UIN21" s="126"/>
      <c r="UIO21" s="126"/>
      <c r="UIP21" s="126"/>
      <c r="UIQ21" s="126"/>
      <c r="UIR21" s="126"/>
      <c r="UIS21" s="126"/>
      <c r="UIT21" s="126"/>
      <c r="UIU21" s="126"/>
      <c r="UIV21" s="126"/>
      <c r="UIW21" s="126"/>
      <c r="UIX21" s="126"/>
      <c r="UIY21" s="126"/>
      <c r="UIZ21" s="126"/>
      <c r="UJA21" s="126"/>
      <c r="UJB21" s="126"/>
      <c r="UJC21" s="126"/>
      <c r="UJD21" s="126"/>
      <c r="UJE21" s="126"/>
      <c r="UJF21" s="126"/>
      <c r="UJG21" s="126"/>
      <c r="UJH21" s="126"/>
      <c r="UJI21" s="126"/>
      <c r="UJJ21" s="126"/>
      <c r="UJK21" s="126"/>
      <c r="UJL21" s="126"/>
      <c r="UJM21" s="126"/>
      <c r="UJN21" s="126"/>
      <c r="UJO21" s="126"/>
      <c r="UJP21" s="126"/>
      <c r="UJQ21" s="126"/>
      <c r="UJR21" s="126"/>
      <c r="UJS21" s="126"/>
      <c r="UJT21" s="126"/>
      <c r="UJU21" s="126"/>
      <c r="UJV21" s="126"/>
      <c r="UJW21" s="126"/>
      <c r="UJX21" s="126"/>
      <c r="UJY21" s="126"/>
      <c r="UJZ21" s="126"/>
      <c r="UKA21" s="126"/>
      <c r="UKB21" s="126"/>
      <c r="UKC21" s="126"/>
      <c r="UKD21" s="126"/>
      <c r="UKE21" s="126"/>
      <c r="UKF21" s="126"/>
      <c r="UKG21" s="126"/>
      <c r="UKH21" s="126"/>
      <c r="UKI21" s="126"/>
      <c r="UKJ21" s="126"/>
      <c r="UKK21" s="126"/>
      <c r="UKL21" s="126"/>
      <c r="UKM21" s="126"/>
      <c r="UKN21" s="126"/>
      <c r="UKO21" s="126"/>
      <c r="UKP21" s="126"/>
      <c r="UKQ21" s="126"/>
      <c r="UKR21" s="126"/>
      <c r="UKS21" s="126"/>
      <c r="UKT21" s="126"/>
      <c r="UKU21" s="126"/>
      <c r="UKV21" s="126"/>
      <c r="UKW21" s="126"/>
      <c r="UKX21" s="126"/>
      <c r="UKY21" s="126"/>
      <c r="UKZ21" s="126"/>
      <c r="ULA21" s="126"/>
      <c r="ULB21" s="126"/>
      <c r="ULC21" s="126"/>
      <c r="ULD21" s="126"/>
      <c r="ULE21" s="126"/>
      <c r="ULF21" s="126"/>
      <c r="ULG21" s="126"/>
      <c r="ULH21" s="126"/>
      <c r="ULI21" s="126"/>
      <c r="ULJ21" s="126"/>
      <c r="ULK21" s="126"/>
      <c r="ULL21" s="126"/>
      <c r="ULM21" s="126"/>
      <c r="ULN21" s="126"/>
      <c r="ULO21" s="126"/>
      <c r="ULP21" s="126"/>
      <c r="ULQ21" s="126"/>
      <c r="ULR21" s="126"/>
      <c r="ULS21" s="126"/>
      <c r="ULT21" s="126"/>
      <c r="ULU21" s="126"/>
      <c r="ULV21" s="126"/>
      <c r="ULW21" s="126"/>
      <c r="ULX21" s="126"/>
      <c r="ULY21" s="126"/>
      <c r="ULZ21" s="126"/>
      <c r="UMA21" s="126"/>
      <c r="UMB21" s="126"/>
      <c r="UMC21" s="126"/>
      <c r="UMD21" s="126"/>
      <c r="UME21" s="126"/>
      <c r="UMF21" s="126"/>
      <c r="UMG21" s="126"/>
      <c r="UMH21" s="126"/>
      <c r="UMI21" s="126"/>
      <c r="UMJ21" s="126"/>
      <c r="UMK21" s="126"/>
      <c r="UML21" s="126"/>
      <c r="UMM21" s="126"/>
      <c r="UMN21" s="126"/>
      <c r="UMO21" s="126"/>
      <c r="UMP21" s="126"/>
      <c r="UMQ21" s="126"/>
      <c r="UMR21" s="126"/>
      <c r="UMS21" s="126"/>
      <c r="UMT21" s="126"/>
      <c r="UMU21" s="126"/>
      <c r="UMV21" s="126"/>
      <c r="UMW21" s="126"/>
      <c r="UMX21" s="126"/>
      <c r="UMY21" s="126"/>
      <c r="UMZ21" s="126"/>
      <c r="UNA21" s="126"/>
      <c r="UNB21" s="126"/>
      <c r="UNC21" s="126"/>
      <c r="UND21" s="126"/>
      <c r="UNE21" s="126"/>
      <c r="UNF21" s="126"/>
      <c r="UNG21" s="126"/>
      <c r="UNH21" s="126"/>
      <c r="UNI21" s="126"/>
      <c r="UNJ21" s="126"/>
      <c r="UNK21" s="126"/>
      <c r="UNL21" s="126"/>
      <c r="UNM21" s="126"/>
      <c r="UNN21" s="126"/>
      <c r="UNO21" s="126"/>
      <c r="UNP21" s="126"/>
      <c r="UNQ21" s="126"/>
      <c r="UNR21" s="126"/>
      <c r="UNS21" s="126"/>
      <c r="UNT21" s="126"/>
      <c r="UNU21" s="126"/>
      <c r="UNV21" s="126"/>
      <c r="UNW21" s="126"/>
      <c r="UNX21" s="126"/>
      <c r="UNY21" s="126"/>
      <c r="UNZ21" s="126"/>
      <c r="UOA21" s="126"/>
      <c r="UOB21" s="126"/>
      <c r="UOC21" s="126"/>
      <c r="UOD21" s="126"/>
      <c r="UOE21" s="126"/>
      <c r="UOF21" s="126"/>
      <c r="UOG21" s="126"/>
      <c r="UOH21" s="126"/>
      <c r="UOI21" s="126"/>
      <c r="UOJ21" s="126"/>
      <c r="UOK21" s="126"/>
      <c r="UOL21" s="126"/>
      <c r="UOM21" s="126"/>
      <c r="UON21" s="126"/>
      <c r="UOO21" s="126"/>
      <c r="UOP21" s="126"/>
      <c r="UOQ21" s="126"/>
      <c r="UOR21" s="126"/>
      <c r="UOS21" s="126"/>
      <c r="UOT21" s="126"/>
      <c r="UOU21" s="126"/>
      <c r="UOV21" s="126"/>
      <c r="UOW21" s="126"/>
      <c r="UOX21" s="126"/>
      <c r="UOY21" s="126"/>
      <c r="UOZ21" s="126"/>
      <c r="UPA21" s="126"/>
      <c r="UPB21" s="126"/>
      <c r="UPC21" s="126"/>
      <c r="UPD21" s="126"/>
      <c r="UPE21" s="126"/>
      <c r="UPF21" s="126"/>
      <c r="UPG21" s="126"/>
      <c r="UPH21" s="126"/>
      <c r="UPI21" s="126"/>
      <c r="UPJ21" s="126"/>
      <c r="UPK21" s="126"/>
      <c r="UPL21" s="126"/>
      <c r="UPM21" s="126"/>
      <c r="UPN21" s="126"/>
      <c r="UPO21" s="126"/>
      <c r="UPP21" s="126"/>
      <c r="UPQ21" s="126"/>
      <c r="UPR21" s="126"/>
      <c r="UPS21" s="126"/>
      <c r="UPT21" s="126"/>
      <c r="UPU21" s="126"/>
      <c r="UPV21" s="126"/>
      <c r="UPW21" s="126"/>
      <c r="UPX21" s="126"/>
      <c r="UPY21" s="126"/>
      <c r="UPZ21" s="126"/>
      <c r="UQA21" s="126"/>
      <c r="UQB21" s="126"/>
      <c r="UQC21" s="126"/>
      <c r="UQD21" s="126"/>
      <c r="UQE21" s="126"/>
      <c r="UQF21" s="126"/>
      <c r="UQG21" s="126"/>
      <c r="UQH21" s="126"/>
      <c r="UQI21" s="126"/>
      <c r="UQJ21" s="126"/>
      <c r="UQK21" s="126"/>
      <c r="UQL21" s="126"/>
      <c r="UQM21" s="126"/>
      <c r="UQN21" s="126"/>
      <c r="UQO21" s="126"/>
      <c r="UQP21" s="126"/>
      <c r="UQQ21" s="126"/>
      <c r="UQR21" s="126"/>
      <c r="UQS21" s="126"/>
      <c r="UQT21" s="126"/>
      <c r="UQU21" s="126"/>
      <c r="UQV21" s="126"/>
      <c r="UQW21" s="126"/>
      <c r="UQX21" s="126"/>
      <c r="UQY21" s="126"/>
      <c r="UQZ21" s="126"/>
      <c r="URA21" s="126"/>
      <c r="URB21" s="126"/>
      <c r="URC21" s="126"/>
      <c r="URD21" s="126"/>
      <c r="URE21" s="126"/>
      <c r="URF21" s="126"/>
      <c r="URG21" s="126"/>
      <c r="URH21" s="126"/>
      <c r="URI21" s="126"/>
      <c r="URJ21" s="126"/>
      <c r="URK21" s="126"/>
      <c r="URL21" s="126"/>
      <c r="URM21" s="126"/>
      <c r="URN21" s="126"/>
      <c r="URO21" s="126"/>
      <c r="URP21" s="126"/>
      <c r="URQ21" s="126"/>
      <c r="URR21" s="126"/>
      <c r="URS21" s="126"/>
      <c r="URT21" s="126"/>
      <c r="URU21" s="126"/>
      <c r="URV21" s="126"/>
      <c r="URW21" s="126"/>
      <c r="URX21" s="126"/>
      <c r="URY21" s="126"/>
      <c r="URZ21" s="126"/>
      <c r="USA21" s="126"/>
      <c r="USB21" s="126"/>
      <c r="USC21" s="126"/>
      <c r="USD21" s="126"/>
      <c r="USE21" s="126"/>
      <c r="USF21" s="126"/>
      <c r="USG21" s="126"/>
      <c r="USH21" s="126"/>
      <c r="USI21" s="126"/>
      <c r="USJ21" s="126"/>
      <c r="USK21" s="126"/>
      <c r="USL21" s="126"/>
      <c r="USM21" s="126"/>
      <c r="USN21" s="126"/>
      <c r="USO21" s="126"/>
      <c r="USP21" s="126"/>
      <c r="USQ21" s="126"/>
      <c r="USR21" s="126"/>
      <c r="USS21" s="126"/>
      <c r="UST21" s="126"/>
      <c r="USU21" s="126"/>
      <c r="USV21" s="126"/>
      <c r="USW21" s="126"/>
      <c r="USX21" s="126"/>
      <c r="USY21" s="126"/>
      <c r="USZ21" s="126"/>
      <c r="UTA21" s="126"/>
      <c r="UTB21" s="126"/>
      <c r="UTC21" s="126"/>
      <c r="UTD21" s="126"/>
      <c r="UTE21" s="126"/>
      <c r="UTF21" s="126"/>
      <c r="UTG21" s="126"/>
      <c r="UTH21" s="126"/>
      <c r="UTI21" s="126"/>
      <c r="UTJ21" s="126"/>
      <c r="UTK21" s="126"/>
      <c r="UTL21" s="126"/>
      <c r="UTM21" s="126"/>
      <c r="UTN21" s="126"/>
      <c r="UTO21" s="126"/>
      <c r="UTP21" s="126"/>
      <c r="UTQ21" s="126"/>
      <c r="UTR21" s="126"/>
      <c r="UTS21" s="126"/>
      <c r="UTT21" s="126"/>
      <c r="UTU21" s="126"/>
      <c r="UTV21" s="126"/>
      <c r="UTW21" s="126"/>
      <c r="UTX21" s="126"/>
      <c r="UTY21" s="126"/>
      <c r="UTZ21" s="126"/>
      <c r="UUA21" s="126"/>
      <c r="UUB21" s="126"/>
      <c r="UUC21" s="126"/>
      <c r="UUD21" s="126"/>
      <c r="UUE21" s="126"/>
      <c r="UUF21" s="126"/>
      <c r="UUG21" s="126"/>
      <c r="UUH21" s="126"/>
      <c r="UUI21" s="126"/>
      <c r="UUJ21" s="126"/>
      <c r="UUK21" s="126"/>
      <c r="UUL21" s="126"/>
      <c r="UUM21" s="126"/>
      <c r="UUN21" s="126"/>
      <c r="UUO21" s="126"/>
      <c r="UUP21" s="126"/>
      <c r="UUQ21" s="126"/>
      <c r="UUR21" s="126"/>
      <c r="UUS21" s="126"/>
      <c r="UUT21" s="126"/>
      <c r="UUU21" s="126"/>
      <c r="UUV21" s="126"/>
      <c r="UUW21" s="126"/>
      <c r="UUX21" s="126"/>
      <c r="UUY21" s="126"/>
      <c r="UUZ21" s="126"/>
      <c r="UVA21" s="126"/>
      <c r="UVB21" s="126"/>
      <c r="UVC21" s="126"/>
      <c r="UVD21" s="126"/>
      <c r="UVE21" s="126"/>
      <c r="UVF21" s="126"/>
      <c r="UVG21" s="126"/>
      <c r="UVH21" s="126"/>
      <c r="UVI21" s="126"/>
      <c r="UVJ21" s="126"/>
      <c r="UVK21" s="126"/>
      <c r="UVL21" s="126"/>
      <c r="UVM21" s="126"/>
      <c r="UVN21" s="126"/>
      <c r="UVO21" s="126"/>
      <c r="UVP21" s="126"/>
      <c r="UVQ21" s="126"/>
      <c r="UVR21" s="126"/>
      <c r="UVS21" s="126"/>
      <c r="UVT21" s="126"/>
      <c r="UVU21" s="126"/>
      <c r="UVV21" s="126"/>
      <c r="UVW21" s="126"/>
      <c r="UVX21" s="126"/>
      <c r="UVY21" s="126"/>
      <c r="UVZ21" s="126"/>
      <c r="UWA21" s="126"/>
      <c r="UWB21" s="126"/>
      <c r="UWC21" s="126"/>
      <c r="UWD21" s="126"/>
      <c r="UWE21" s="126"/>
      <c r="UWF21" s="126"/>
      <c r="UWG21" s="126"/>
      <c r="UWH21" s="126"/>
      <c r="UWI21" s="126"/>
      <c r="UWJ21" s="126"/>
      <c r="UWK21" s="126"/>
      <c r="UWL21" s="126"/>
      <c r="UWM21" s="126"/>
      <c r="UWN21" s="126"/>
      <c r="UWO21" s="126"/>
      <c r="UWP21" s="126"/>
      <c r="UWQ21" s="126"/>
      <c r="UWR21" s="126"/>
      <c r="UWS21" s="126"/>
      <c r="UWT21" s="126"/>
      <c r="UWU21" s="126"/>
      <c r="UWV21" s="126"/>
      <c r="UWW21" s="126"/>
      <c r="UWX21" s="126"/>
      <c r="UWY21" s="126"/>
      <c r="UWZ21" s="126"/>
      <c r="UXA21" s="126"/>
      <c r="UXB21" s="126"/>
      <c r="UXC21" s="126"/>
      <c r="UXD21" s="126"/>
      <c r="UXE21" s="126"/>
      <c r="UXF21" s="126"/>
      <c r="UXG21" s="126"/>
      <c r="UXH21" s="126"/>
      <c r="UXI21" s="126"/>
      <c r="UXJ21" s="126"/>
      <c r="UXK21" s="126"/>
      <c r="UXL21" s="126"/>
      <c r="UXM21" s="126"/>
      <c r="UXN21" s="126"/>
      <c r="UXO21" s="126"/>
      <c r="UXP21" s="126"/>
      <c r="UXQ21" s="126"/>
      <c r="UXR21" s="126"/>
      <c r="UXS21" s="126"/>
      <c r="UXT21" s="126"/>
      <c r="UXU21" s="126"/>
      <c r="UXV21" s="126"/>
      <c r="UXW21" s="126"/>
      <c r="UXX21" s="126"/>
      <c r="UXY21" s="126"/>
      <c r="UXZ21" s="126"/>
      <c r="UYA21" s="126"/>
      <c r="UYB21" s="126"/>
      <c r="UYC21" s="126"/>
      <c r="UYD21" s="126"/>
      <c r="UYE21" s="126"/>
      <c r="UYF21" s="126"/>
      <c r="UYG21" s="126"/>
      <c r="UYH21" s="126"/>
      <c r="UYI21" s="126"/>
      <c r="UYJ21" s="126"/>
      <c r="UYK21" s="126"/>
      <c r="UYL21" s="126"/>
      <c r="UYM21" s="126"/>
      <c r="UYN21" s="126"/>
      <c r="UYO21" s="126"/>
      <c r="UYP21" s="126"/>
      <c r="UYQ21" s="126"/>
      <c r="UYR21" s="126"/>
      <c r="UYS21" s="126"/>
      <c r="UYT21" s="126"/>
      <c r="UYU21" s="126"/>
      <c r="UYV21" s="126"/>
      <c r="UYW21" s="126"/>
      <c r="UYX21" s="126"/>
      <c r="UYY21" s="126"/>
      <c r="UYZ21" s="126"/>
      <c r="UZA21" s="126"/>
      <c r="UZB21" s="126"/>
      <c r="UZC21" s="126"/>
      <c r="UZD21" s="126"/>
      <c r="UZE21" s="126"/>
      <c r="UZF21" s="126"/>
      <c r="UZG21" s="126"/>
      <c r="UZH21" s="126"/>
      <c r="UZI21" s="126"/>
      <c r="UZJ21" s="126"/>
      <c r="UZK21" s="126"/>
      <c r="UZL21" s="126"/>
      <c r="UZM21" s="126"/>
      <c r="UZN21" s="126"/>
      <c r="UZO21" s="126"/>
      <c r="UZP21" s="126"/>
      <c r="UZQ21" s="126"/>
      <c r="UZR21" s="126"/>
      <c r="UZS21" s="126"/>
      <c r="UZT21" s="126"/>
      <c r="UZU21" s="126"/>
      <c r="UZV21" s="126"/>
      <c r="UZW21" s="126"/>
      <c r="UZX21" s="126"/>
      <c r="UZY21" s="126"/>
      <c r="UZZ21" s="126"/>
      <c r="VAA21" s="126"/>
      <c r="VAB21" s="126"/>
      <c r="VAC21" s="126"/>
      <c r="VAD21" s="126"/>
      <c r="VAE21" s="126"/>
      <c r="VAF21" s="126"/>
      <c r="VAG21" s="126"/>
      <c r="VAH21" s="126"/>
      <c r="VAI21" s="126"/>
      <c r="VAJ21" s="126"/>
      <c r="VAK21" s="126"/>
      <c r="VAL21" s="126"/>
      <c r="VAM21" s="126"/>
      <c r="VAN21" s="126"/>
      <c r="VAO21" s="126"/>
      <c r="VAP21" s="126"/>
      <c r="VAQ21" s="126"/>
      <c r="VAR21" s="126"/>
      <c r="VAS21" s="126"/>
      <c r="VAT21" s="126"/>
      <c r="VAU21" s="126"/>
      <c r="VAV21" s="126"/>
      <c r="VAW21" s="126"/>
      <c r="VAX21" s="126"/>
      <c r="VAY21" s="126"/>
      <c r="VAZ21" s="126"/>
      <c r="VBA21" s="126"/>
      <c r="VBB21" s="126"/>
      <c r="VBC21" s="126"/>
      <c r="VBD21" s="126"/>
      <c r="VBE21" s="126"/>
      <c r="VBF21" s="126"/>
      <c r="VBG21" s="126"/>
      <c r="VBH21" s="126"/>
      <c r="VBI21" s="126"/>
      <c r="VBJ21" s="126"/>
      <c r="VBK21" s="126"/>
      <c r="VBL21" s="126"/>
      <c r="VBM21" s="126"/>
      <c r="VBN21" s="126"/>
      <c r="VBO21" s="126"/>
      <c r="VBP21" s="126"/>
      <c r="VBQ21" s="126"/>
      <c r="VBR21" s="126"/>
      <c r="VBS21" s="126"/>
      <c r="VBT21" s="126"/>
      <c r="VBU21" s="126"/>
      <c r="VBV21" s="126"/>
      <c r="VBW21" s="126"/>
      <c r="VBX21" s="126"/>
      <c r="VBY21" s="126"/>
      <c r="VBZ21" s="126"/>
      <c r="VCA21" s="126"/>
      <c r="VCB21" s="126"/>
      <c r="VCC21" s="126"/>
      <c r="VCD21" s="126"/>
      <c r="VCE21" s="126"/>
      <c r="VCF21" s="126"/>
      <c r="VCG21" s="126"/>
      <c r="VCH21" s="126"/>
      <c r="VCI21" s="126"/>
      <c r="VCJ21" s="126"/>
      <c r="VCK21" s="126"/>
      <c r="VCL21" s="126"/>
      <c r="VCM21" s="126"/>
      <c r="VCN21" s="126"/>
      <c r="VCO21" s="126"/>
      <c r="VCP21" s="126"/>
      <c r="VCQ21" s="126"/>
      <c r="VCR21" s="126"/>
      <c r="VCS21" s="126"/>
      <c r="VCT21" s="126"/>
      <c r="VCU21" s="126"/>
      <c r="VCV21" s="126"/>
      <c r="VCW21" s="126"/>
      <c r="VCX21" s="126"/>
      <c r="VCY21" s="126"/>
      <c r="VCZ21" s="126"/>
      <c r="VDA21" s="126"/>
      <c r="VDB21" s="126"/>
      <c r="VDC21" s="126"/>
      <c r="VDD21" s="126"/>
      <c r="VDE21" s="126"/>
      <c r="VDF21" s="126"/>
      <c r="VDG21" s="126"/>
      <c r="VDH21" s="126"/>
      <c r="VDI21" s="126"/>
      <c r="VDJ21" s="126"/>
      <c r="VDK21" s="126"/>
      <c r="VDL21" s="126"/>
      <c r="VDM21" s="126"/>
      <c r="VDN21" s="126"/>
      <c r="VDO21" s="126"/>
      <c r="VDP21" s="126"/>
      <c r="VDQ21" s="126"/>
      <c r="VDR21" s="126"/>
      <c r="VDS21" s="126"/>
      <c r="VDT21" s="126"/>
      <c r="VDU21" s="126"/>
      <c r="VDV21" s="126"/>
      <c r="VDW21" s="126"/>
      <c r="VDX21" s="126"/>
      <c r="VDY21" s="126"/>
      <c r="VDZ21" s="126"/>
      <c r="VEA21" s="126"/>
      <c r="VEB21" s="126"/>
      <c r="VEC21" s="126"/>
      <c r="VED21" s="126"/>
      <c r="VEE21" s="126"/>
      <c r="VEF21" s="126"/>
      <c r="VEG21" s="126"/>
      <c r="VEH21" s="126"/>
      <c r="VEI21" s="126"/>
      <c r="VEJ21" s="126"/>
      <c r="VEK21" s="126"/>
      <c r="VEL21" s="126"/>
      <c r="VEM21" s="126"/>
      <c r="VEN21" s="126"/>
      <c r="VEO21" s="126"/>
      <c r="VEP21" s="126"/>
      <c r="VEQ21" s="126"/>
      <c r="VER21" s="126"/>
      <c r="VES21" s="126"/>
      <c r="VET21" s="126"/>
      <c r="VEU21" s="126"/>
      <c r="VEV21" s="126"/>
      <c r="VEW21" s="126"/>
      <c r="VEX21" s="126"/>
      <c r="VEY21" s="126"/>
      <c r="VEZ21" s="126"/>
      <c r="VFA21" s="126"/>
      <c r="VFB21" s="126"/>
      <c r="VFC21" s="126"/>
      <c r="VFD21" s="126"/>
      <c r="VFE21" s="126"/>
      <c r="VFF21" s="126"/>
      <c r="VFG21" s="126"/>
      <c r="VFH21" s="126"/>
      <c r="VFI21" s="126"/>
      <c r="VFJ21" s="126"/>
      <c r="VFK21" s="126"/>
      <c r="VFL21" s="126"/>
      <c r="VFM21" s="126"/>
      <c r="VFN21" s="126"/>
      <c r="VFO21" s="126"/>
      <c r="VFP21" s="126"/>
      <c r="VFQ21" s="126"/>
      <c r="VFR21" s="126"/>
      <c r="VFS21" s="126"/>
      <c r="VFT21" s="126"/>
      <c r="VFU21" s="126"/>
      <c r="VFV21" s="126"/>
      <c r="VFW21" s="126"/>
      <c r="VFX21" s="126"/>
      <c r="VFY21" s="126"/>
      <c r="VFZ21" s="126"/>
      <c r="VGA21" s="126"/>
      <c r="VGB21" s="126"/>
      <c r="VGC21" s="126"/>
      <c r="VGD21" s="126"/>
      <c r="VGE21" s="126"/>
      <c r="VGF21" s="126"/>
      <c r="VGG21" s="126"/>
      <c r="VGH21" s="126"/>
      <c r="VGI21" s="126"/>
      <c r="VGJ21" s="126"/>
      <c r="VGK21" s="126"/>
      <c r="VGL21" s="126"/>
      <c r="VGM21" s="126"/>
      <c r="VGN21" s="126"/>
      <c r="VGO21" s="126"/>
      <c r="VGP21" s="126"/>
      <c r="VGQ21" s="126"/>
      <c r="VGR21" s="126"/>
      <c r="VGS21" s="126"/>
      <c r="VGT21" s="126"/>
      <c r="VGU21" s="126"/>
      <c r="VGV21" s="126"/>
      <c r="VGW21" s="126"/>
      <c r="VGX21" s="126"/>
      <c r="VGY21" s="126"/>
      <c r="VGZ21" s="126"/>
      <c r="VHA21" s="126"/>
      <c r="VHB21" s="126"/>
      <c r="VHC21" s="126"/>
      <c r="VHD21" s="126"/>
      <c r="VHE21" s="126"/>
      <c r="VHF21" s="126"/>
      <c r="VHG21" s="126"/>
      <c r="VHH21" s="126"/>
      <c r="VHI21" s="126"/>
      <c r="VHJ21" s="126"/>
      <c r="VHK21" s="126"/>
      <c r="VHL21" s="126"/>
      <c r="VHM21" s="126"/>
      <c r="VHN21" s="126"/>
      <c r="VHO21" s="126"/>
      <c r="VHP21" s="126"/>
      <c r="VHQ21" s="126"/>
      <c r="VHR21" s="126"/>
      <c r="VHS21" s="126"/>
      <c r="VHT21" s="126"/>
      <c r="VHU21" s="126"/>
      <c r="VHV21" s="126"/>
      <c r="VHW21" s="126"/>
      <c r="VHX21" s="126"/>
      <c r="VHY21" s="126"/>
      <c r="VHZ21" s="126"/>
      <c r="VIA21" s="126"/>
      <c r="VIB21" s="126"/>
      <c r="VIC21" s="126"/>
      <c r="VID21" s="126"/>
      <c r="VIE21" s="126"/>
      <c r="VIF21" s="126"/>
      <c r="VIG21" s="126"/>
      <c r="VIH21" s="126"/>
      <c r="VII21" s="126"/>
      <c r="VIJ21" s="126"/>
      <c r="VIK21" s="126"/>
      <c r="VIL21" s="126"/>
      <c r="VIM21" s="126"/>
      <c r="VIN21" s="126"/>
      <c r="VIO21" s="126"/>
      <c r="VIP21" s="126"/>
      <c r="VIQ21" s="126"/>
      <c r="VIR21" s="126"/>
      <c r="VIS21" s="126"/>
      <c r="VIT21" s="126"/>
      <c r="VIU21" s="126"/>
      <c r="VIV21" s="126"/>
      <c r="VIW21" s="126"/>
      <c r="VIX21" s="126"/>
      <c r="VIY21" s="126"/>
      <c r="VIZ21" s="126"/>
      <c r="VJA21" s="126"/>
      <c r="VJB21" s="126"/>
      <c r="VJC21" s="126"/>
      <c r="VJD21" s="126"/>
      <c r="VJE21" s="126"/>
      <c r="VJF21" s="126"/>
      <c r="VJG21" s="126"/>
      <c r="VJH21" s="126"/>
      <c r="VJI21" s="126"/>
      <c r="VJJ21" s="126"/>
      <c r="VJK21" s="126"/>
      <c r="VJL21" s="126"/>
      <c r="VJM21" s="126"/>
      <c r="VJN21" s="126"/>
      <c r="VJO21" s="126"/>
      <c r="VJP21" s="126"/>
      <c r="VJQ21" s="126"/>
      <c r="VJR21" s="126"/>
      <c r="VJS21" s="126"/>
      <c r="VJT21" s="126"/>
      <c r="VJU21" s="126"/>
      <c r="VJV21" s="126"/>
      <c r="VJW21" s="126"/>
      <c r="VJX21" s="126"/>
      <c r="VJY21" s="126"/>
      <c r="VJZ21" s="126"/>
      <c r="VKA21" s="126"/>
      <c r="VKB21" s="126"/>
      <c r="VKC21" s="126"/>
      <c r="VKD21" s="126"/>
      <c r="VKE21" s="126"/>
      <c r="VKF21" s="126"/>
      <c r="VKG21" s="126"/>
      <c r="VKH21" s="126"/>
      <c r="VKI21" s="126"/>
      <c r="VKJ21" s="126"/>
      <c r="VKK21" s="126"/>
      <c r="VKL21" s="126"/>
      <c r="VKM21" s="126"/>
      <c r="VKN21" s="126"/>
      <c r="VKO21" s="126"/>
      <c r="VKP21" s="126"/>
      <c r="VKQ21" s="126"/>
      <c r="VKR21" s="126"/>
      <c r="VKS21" s="126"/>
      <c r="VKT21" s="126"/>
      <c r="VKU21" s="126"/>
      <c r="VKV21" s="126"/>
      <c r="VKW21" s="126"/>
      <c r="VKX21" s="126"/>
      <c r="VKY21" s="126"/>
      <c r="VKZ21" s="126"/>
      <c r="VLA21" s="126"/>
      <c r="VLB21" s="126"/>
      <c r="VLC21" s="126"/>
      <c r="VLD21" s="126"/>
      <c r="VLE21" s="126"/>
      <c r="VLF21" s="126"/>
      <c r="VLG21" s="126"/>
      <c r="VLH21" s="126"/>
      <c r="VLI21" s="126"/>
      <c r="VLJ21" s="126"/>
      <c r="VLK21" s="126"/>
      <c r="VLL21" s="126"/>
      <c r="VLM21" s="126"/>
      <c r="VLN21" s="126"/>
      <c r="VLO21" s="126"/>
      <c r="VLP21" s="126"/>
      <c r="VLQ21" s="126"/>
      <c r="VLR21" s="126"/>
      <c r="VLS21" s="126"/>
      <c r="VLT21" s="126"/>
      <c r="VLU21" s="126"/>
      <c r="VLV21" s="126"/>
      <c r="VLW21" s="126"/>
      <c r="VLX21" s="126"/>
      <c r="VLY21" s="126"/>
      <c r="VLZ21" s="126"/>
      <c r="VMA21" s="126"/>
      <c r="VMB21" s="126"/>
      <c r="VMC21" s="126"/>
      <c r="VMD21" s="126"/>
      <c r="VME21" s="126"/>
      <c r="VMF21" s="126"/>
      <c r="VMG21" s="126"/>
      <c r="VMH21" s="126"/>
      <c r="VMI21" s="126"/>
      <c r="VMJ21" s="126"/>
      <c r="VMK21" s="126"/>
      <c r="VML21" s="126"/>
      <c r="VMM21" s="126"/>
      <c r="VMN21" s="126"/>
      <c r="VMO21" s="126"/>
      <c r="VMP21" s="126"/>
      <c r="VMQ21" s="126"/>
      <c r="VMR21" s="126"/>
      <c r="VMS21" s="126"/>
      <c r="VMT21" s="126"/>
      <c r="VMU21" s="126"/>
      <c r="VMV21" s="126"/>
      <c r="VMW21" s="126"/>
      <c r="VMX21" s="126"/>
      <c r="VMY21" s="126"/>
      <c r="VMZ21" s="126"/>
      <c r="VNA21" s="126"/>
      <c r="VNB21" s="126"/>
      <c r="VNC21" s="126"/>
      <c r="VND21" s="126"/>
      <c r="VNE21" s="126"/>
      <c r="VNF21" s="126"/>
      <c r="VNG21" s="126"/>
      <c r="VNH21" s="126"/>
      <c r="VNI21" s="126"/>
      <c r="VNJ21" s="126"/>
      <c r="VNK21" s="126"/>
      <c r="VNL21" s="126"/>
      <c r="VNM21" s="126"/>
      <c r="VNN21" s="126"/>
      <c r="VNO21" s="126"/>
      <c r="VNP21" s="126"/>
      <c r="VNQ21" s="126"/>
      <c r="VNR21" s="126"/>
      <c r="VNS21" s="126"/>
      <c r="VNT21" s="126"/>
      <c r="VNU21" s="126"/>
      <c r="VNV21" s="126"/>
      <c r="VNW21" s="126"/>
      <c r="VNX21" s="126"/>
      <c r="VNY21" s="126"/>
      <c r="VNZ21" s="126"/>
      <c r="VOA21" s="126"/>
      <c r="VOB21" s="126"/>
      <c r="VOC21" s="126"/>
      <c r="VOD21" s="126"/>
      <c r="VOE21" s="126"/>
      <c r="VOF21" s="126"/>
      <c r="VOG21" s="126"/>
      <c r="VOH21" s="126"/>
      <c r="VOI21" s="126"/>
      <c r="VOJ21" s="126"/>
      <c r="VOK21" s="126"/>
      <c r="VOL21" s="126"/>
      <c r="VOM21" s="126"/>
      <c r="VON21" s="126"/>
      <c r="VOO21" s="126"/>
      <c r="VOP21" s="126"/>
      <c r="VOQ21" s="126"/>
      <c r="VOR21" s="126"/>
      <c r="VOS21" s="126"/>
      <c r="VOT21" s="126"/>
      <c r="VOU21" s="126"/>
      <c r="VOV21" s="126"/>
      <c r="VOW21" s="126"/>
      <c r="VOX21" s="126"/>
      <c r="VOY21" s="126"/>
      <c r="VOZ21" s="126"/>
      <c r="VPA21" s="126"/>
      <c r="VPB21" s="126"/>
      <c r="VPC21" s="126"/>
      <c r="VPD21" s="126"/>
      <c r="VPE21" s="126"/>
      <c r="VPF21" s="126"/>
      <c r="VPG21" s="126"/>
      <c r="VPH21" s="126"/>
      <c r="VPI21" s="126"/>
      <c r="VPJ21" s="126"/>
      <c r="VPK21" s="126"/>
      <c r="VPL21" s="126"/>
      <c r="VPM21" s="126"/>
      <c r="VPN21" s="126"/>
      <c r="VPO21" s="126"/>
      <c r="VPP21" s="126"/>
      <c r="VPQ21" s="126"/>
      <c r="VPR21" s="126"/>
      <c r="VPS21" s="126"/>
      <c r="VPT21" s="126"/>
      <c r="VPU21" s="126"/>
      <c r="VPV21" s="126"/>
      <c r="VPW21" s="126"/>
      <c r="VPX21" s="126"/>
      <c r="VPY21" s="126"/>
      <c r="VPZ21" s="126"/>
      <c r="VQA21" s="126"/>
      <c r="VQB21" s="126"/>
      <c r="VQC21" s="126"/>
      <c r="VQD21" s="126"/>
      <c r="VQE21" s="126"/>
      <c r="VQF21" s="126"/>
      <c r="VQG21" s="126"/>
      <c r="VQH21" s="126"/>
      <c r="VQI21" s="126"/>
      <c r="VQJ21" s="126"/>
      <c r="VQK21" s="126"/>
      <c r="VQL21" s="126"/>
      <c r="VQM21" s="126"/>
      <c r="VQN21" s="126"/>
      <c r="VQO21" s="126"/>
      <c r="VQP21" s="126"/>
      <c r="VQQ21" s="126"/>
      <c r="VQR21" s="126"/>
      <c r="VQS21" s="126"/>
      <c r="VQT21" s="126"/>
      <c r="VQU21" s="126"/>
      <c r="VQV21" s="126"/>
      <c r="VQW21" s="126"/>
      <c r="VQX21" s="126"/>
      <c r="VQY21" s="126"/>
      <c r="VQZ21" s="126"/>
      <c r="VRA21" s="126"/>
      <c r="VRB21" s="126"/>
      <c r="VRC21" s="126"/>
      <c r="VRD21" s="126"/>
      <c r="VRE21" s="126"/>
      <c r="VRF21" s="126"/>
      <c r="VRG21" s="126"/>
      <c r="VRH21" s="126"/>
      <c r="VRI21" s="126"/>
      <c r="VRJ21" s="126"/>
      <c r="VRK21" s="126"/>
      <c r="VRL21" s="126"/>
      <c r="VRM21" s="126"/>
      <c r="VRN21" s="126"/>
      <c r="VRO21" s="126"/>
      <c r="VRP21" s="126"/>
      <c r="VRQ21" s="126"/>
      <c r="VRR21" s="126"/>
      <c r="VRS21" s="126"/>
      <c r="VRT21" s="126"/>
      <c r="VRU21" s="126"/>
      <c r="VRV21" s="126"/>
      <c r="VRW21" s="126"/>
      <c r="VRX21" s="126"/>
      <c r="VRY21" s="126"/>
      <c r="VRZ21" s="126"/>
      <c r="VSA21" s="126"/>
      <c r="VSB21" s="126"/>
      <c r="VSC21" s="126"/>
      <c r="VSD21" s="126"/>
      <c r="VSE21" s="126"/>
      <c r="VSF21" s="126"/>
      <c r="VSG21" s="126"/>
      <c r="VSH21" s="126"/>
      <c r="VSI21" s="126"/>
      <c r="VSJ21" s="126"/>
      <c r="VSK21" s="126"/>
      <c r="VSL21" s="126"/>
      <c r="VSM21" s="126"/>
      <c r="VSN21" s="126"/>
      <c r="VSO21" s="126"/>
      <c r="VSP21" s="126"/>
      <c r="VSQ21" s="126"/>
      <c r="VSR21" s="126"/>
      <c r="VSS21" s="126"/>
      <c r="VST21" s="126"/>
      <c r="VSU21" s="126"/>
      <c r="VSV21" s="126"/>
      <c r="VSW21" s="126"/>
      <c r="VSX21" s="126"/>
      <c r="VSY21" s="126"/>
      <c r="VSZ21" s="126"/>
      <c r="VTA21" s="126"/>
      <c r="VTB21" s="126"/>
      <c r="VTC21" s="126"/>
      <c r="VTD21" s="126"/>
      <c r="VTE21" s="126"/>
      <c r="VTF21" s="126"/>
      <c r="VTG21" s="126"/>
      <c r="VTH21" s="126"/>
      <c r="VTI21" s="126"/>
      <c r="VTJ21" s="126"/>
      <c r="VTK21" s="126"/>
      <c r="VTL21" s="126"/>
      <c r="VTM21" s="126"/>
      <c r="VTN21" s="126"/>
      <c r="VTO21" s="126"/>
      <c r="VTP21" s="126"/>
      <c r="VTQ21" s="126"/>
      <c r="VTR21" s="126"/>
      <c r="VTS21" s="126"/>
      <c r="VTT21" s="126"/>
      <c r="VTU21" s="126"/>
      <c r="VTV21" s="126"/>
      <c r="VTW21" s="126"/>
      <c r="VTX21" s="126"/>
      <c r="VTY21" s="126"/>
      <c r="VTZ21" s="126"/>
      <c r="VUA21" s="126"/>
      <c r="VUB21" s="126"/>
      <c r="VUC21" s="126"/>
      <c r="VUD21" s="126"/>
      <c r="VUE21" s="126"/>
      <c r="VUF21" s="126"/>
      <c r="VUG21" s="126"/>
      <c r="VUH21" s="126"/>
      <c r="VUI21" s="126"/>
      <c r="VUJ21" s="126"/>
      <c r="VUK21" s="126"/>
      <c r="VUL21" s="126"/>
      <c r="VUM21" s="126"/>
      <c r="VUN21" s="126"/>
      <c r="VUO21" s="126"/>
      <c r="VUP21" s="126"/>
      <c r="VUQ21" s="126"/>
      <c r="VUR21" s="126"/>
      <c r="VUS21" s="126"/>
      <c r="VUT21" s="126"/>
      <c r="VUU21" s="126"/>
      <c r="VUV21" s="126"/>
      <c r="VUW21" s="126"/>
      <c r="VUX21" s="126"/>
      <c r="VUY21" s="126"/>
      <c r="VUZ21" s="126"/>
      <c r="VVA21" s="126"/>
      <c r="VVB21" s="126"/>
      <c r="VVC21" s="126"/>
      <c r="VVD21" s="126"/>
      <c r="VVE21" s="126"/>
      <c r="VVF21" s="126"/>
      <c r="VVG21" s="126"/>
      <c r="VVH21" s="126"/>
      <c r="VVI21" s="126"/>
      <c r="VVJ21" s="126"/>
      <c r="VVK21" s="126"/>
      <c r="VVL21" s="126"/>
      <c r="VVM21" s="126"/>
      <c r="VVN21" s="126"/>
      <c r="VVO21" s="126"/>
      <c r="VVP21" s="126"/>
      <c r="VVQ21" s="126"/>
      <c r="VVR21" s="126"/>
      <c r="VVS21" s="126"/>
      <c r="VVT21" s="126"/>
      <c r="VVU21" s="126"/>
      <c r="VVV21" s="126"/>
      <c r="VVW21" s="126"/>
      <c r="VVX21" s="126"/>
      <c r="VVY21" s="126"/>
      <c r="VVZ21" s="126"/>
      <c r="VWA21" s="126"/>
      <c r="VWB21" s="126"/>
      <c r="VWC21" s="126"/>
      <c r="VWD21" s="126"/>
      <c r="VWE21" s="126"/>
      <c r="VWF21" s="126"/>
      <c r="VWG21" s="126"/>
      <c r="VWH21" s="126"/>
      <c r="VWI21" s="126"/>
      <c r="VWJ21" s="126"/>
      <c r="VWK21" s="126"/>
      <c r="VWL21" s="126"/>
      <c r="VWM21" s="126"/>
      <c r="VWN21" s="126"/>
      <c r="VWO21" s="126"/>
      <c r="VWP21" s="126"/>
      <c r="VWQ21" s="126"/>
      <c r="VWR21" s="126"/>
      <c r="VWS21" s="126"/>
      <c r="VWT21" s="126"/>
      <c r="VWU21" s="126"/>
      <c r="VWV21" s="126"/>
      <c r="VWW21" s="126"/>
      <c r="VWX21" s="126"/>
      <c r="VWY21" s="126"/>
      <c r="VWZ21" s="126"/>
      <c r="VXA21" s="126"/>
      <c r="VXB21" s="126"/>
      <c r="VXC21" s="126"/>
      <c r="VXD21" s="126"/>
      <c r="VXE21" s="126"/>
      <c r="VXF21" s="126"/>
      <c r="VXG21" s="126"/>
      <c r="VXH21" s="126"/>
      <c r="VXI21" s="126"/>
      <c r="VXJ21" s="126"/>
      <c r="VXK21" s="126"/>
      <c r="VXL21" s="126"/>
      <c r="VXM21" s="126"/>
      <c r="VXN21" s="126"/>
      <c r="VXO21" s="126"/>
      <c r="VXP21" s="126"/>
      <c r="VXQ21" s="126"/>
      <c r="VXR21" s="126"/>
      <c r="VXS21" s="126"/>
      <c r="VXT21" s="126"/>
      <c r="VXU21" s="126"/>
      <c r="VXV21" s="126"/>
      <c r="VXW21" s="126"/>
      <c r="VXX21" s="126"/>
      <c r="VXY21" s="126"/>
      <c r="VXZ21" s="126"/>
      <c r="VYA21" s="126"/>
      <c r="VYB21" s="126"/>
      <c r="VYC21" s="126"/>
      <c r="VYD21" s="126"/>
      <c r="VYE21" s="126"/>
      <c r="VYF21" s="126"/>
      <c r="VYG21" s="126"/>
      <c r="VYH21" s="126"/>
      <c r="VYI21" s="126"/>
      <c r="VYJ21" s="126"/>
      <c r="VYK21" s="126"/>
      <c r="VYL21" s="126"/>
      <c r="VYM21" s="126"/>
      <c r="VYN21" s="126"/>
      <c r="VYO21" s="126"/>
      <c r="VYP21" s="126"/>
      <c r="VYQ21" s="126"/>
      <c r="VYR21" s="126"/>
      <c r="VYS21" s="126"/>
      <c r="VYT21" s="126"/>
      <c r="VYU21" s="126"/>
      <c r="VYV21" s="126"/>
      <c r="VYW21" s="126"/>
      <c r="VYX21" s="126"/>
      <c r="VYY21" s="126"/>
      <c r="VYZ21" s="126"/>
      <c r="VZA21" s="126"/>
      <c r="VZB21" s="126"/>
      <c r="VZC21" s="126"/>
      <c r="VZD21" s="126"/>
      <c r="VZE21" s="126"/>
      <c r="VZF21" s="126"/>
      <c r="VZG21" s="126"/>
      <c r="VZH21" s="126"/>
      <c r="VZI21" s="126"/>
      <c r="VZJ21" s="126"/>
      <c r="VZK21" s="126"/>
      <c r="VZL21" s="126"/>
      <c r="VZM21" s="126"/>
      <c r="VZN21" s="126"/>
      <c r="VZO21" s="126"/>
      <c r="VZP21" s="126"/>
      <c r="VZQ21" s="126"/>
      <c r="VZR21" s="126"/>
      <c r="VZS21" s="126"/>
      <c r="VZT21" s="126"/>
      <c r="VZU21" s="126"/>
      <c r="VZV21" s="126"/>
      <c r="VZW21" s="126"/>
      <c r="VZX21" s="126"/>
      <c r="VZY21" s="126"/>
      <c r="VZZ21" s="126"/>
      <c r="WAA21" s="126"/>
      <c r="WAB21" s="126"/>
      <c r="WAC21" s="126"/>
      <c r="WAD21" s="126"/>
      <c r="WAE21" s="126"/>
      <c r="WAF21" s="126"/>
      <c r="WAG21" s="126"/>
      <c r="WAH21" s="126"/>
      <c r="WAI21" s="126"/>
      <c r="WAJ21" s="126"/>
      <c r="WAK21" s="126"/>
      <c r="WAL21" s="126"/>
      <c r="WAM21" s="126"/>
      <c r="WAN21" s="126"/>
      <c r="WAO21" s="126"/>
      <c r="WAP21" s="126"/>
      <c r="WAQ21" s="126"/>
      <c r="WAR21" s="126"/>
      <c r="WAS21" s="126"/>
      <c r="WAT21" s="126"/>
      <c r="WAU21" s="126"/>
      <c r="WAV21" s="126"/>
      <c r="WAW21" s="126"/>
      <c r="WAX21" s="126"/>
      <c r="WAY21" s="126"/>
      <c r="WAZ21" s="126"/>
      <c r="WBA21" s="126"/>
      <c r="WBB21" s="126"/>
      <c r="WBC21" s="126"/>
      <c r="WBD21" s="126"/>
      <c r="WBE21" s="126"/>
      <c r="WBF21" s="126"/>
      <c r="WBG21" s="126"/>
      <c r="WBH21" s="126"/>
      <c r="WBI21" s="126"/>
      <c r="WBJ21" s="126"/>
      <c r="WBK21" s="126"/>
      <c r="WBL21" s="126"/>
      <c r="WBM21" s="126"/>
      <c r="WBN21" s="126"/>
      <c r="WBO21" s="126"/>
      <c r="WBP21" s="126"/>
      <c r="WBQ21" s="126"/>
      <c r="WBR21" s="126"/>
      <c r="WBS21" s="126"/>
      <c r="WBT21" s="126"/>
      <c r="WBU21" s="126"/>
      <c r="WBV21" s="126"/>
      <c r="WBW21" s="126"/>
      <c r="WBX21" s="126"/>
      <c r="WBY21" s="126"/>
      <c r="WBZ21" s="126"/>
      <c r="WCA21" s="126"/>
      <c r="WCB21" s="126"/>
      <c r="WCC21" s="126"/>
      <c r="WCD21" s="126"/>
      <c r="WCE21" s="126"/>
      <c r="WCF21" s="126"/>
      <c r="WCG21" s="126"/>
      <c r="WCH21" s="126"/>
      <c r="WCI21" s="126"/>
      <c r="WCJ21" s="126"/>
      <c r="WCK21" s="126"/>
      <c r="WCL21" s="126"/>
      <c r="WCM21" s="126"/>
      <c r="WCN21" s="126"/>
      <c r="WCO21" s="126"/>
      <c r="WCP21" s="126"/>
      <c r="WCQ21" s="126"/>
      <c r="WCR21" s="126"/>
      <c r="WCS21" s="126"/>
      <c r="WCT21" s="126"/>
      <c r="WCU21" s="126"/>
      <c r="WCV21" s="126"/>
      <c r="WCW21" s="126"/>
      <c r="WCX21" s="126"/>
      <c r="WCY21" s="126"/>
      <c r="WCZ21" s="126"/>
      <c r="WDA21" s="126"/>
      <c r="WDB21" s="126"/>
      <c r="WDC21" s="126"/>
      <c r="WDD21" s="126"/>
      <c r="WDE21" s="126"/>
      <c r="WDF21" s="126"/>
      <c r="WDG21" s="126"/>
      <c r="WDH21" s="126"/>
      <c r="WDI21" s="126"/>
      <c r="WDJ21" s="126"/>
      <c r="WDK21" s="126"/>
      <c r="WDL21" s="126"/>
      <c r="WDM21" s="126"/>
      <c r="WDN21" s="126"/>
      <c r="WDO21" s="126"/>
      <c r="WDP21" s="126"/>
      <c r="WDQ21" s="126"/>
      <c r="WDR21" s="126"/>
      <c r="WDS21" s="126"/>
      <c r="WDT21" s="126"/>
      <c r="WDU21" s="126"/>
      <c r="WDV21" s="126"/>
      <c r="WDW21" s="126"/>
      <c r="WDX21" s="126"/>
      <c r="WDY21" s="126"/>
      <c r="WDZ21" s="126"/>
      <c r="WEA21" s="126"/>
      <c r="WEB21" s="126"/>
      <c r="WEC21" s="126"/>
      <c r="WED21" s="126"/>
      <c r="WEE21" s="126"/>
      <c r="WEF21" s="126"/>
      <c r="WEG21" s="126"/>
      <c r="WEH21" s="126"/>
      <c r="WEI21" s="126"/>
      <c r="WEJ21" s="126"/>
      <c r="WEK21" s="126"/>
      <c r="WEL21" s="126"/>
      <c r="WEM21" s="126"/>
      <c r="WEN21" s="126"/>
      <c r="WEO21" s="126"/>
      <c r="WEP21" s="126"/>
      <c r="WEQ21" s="126"/>
      <c r="WER21" s="126"/>
      <c r="WES21" s="126"/>
      <c r="WET21" s="126"/>
      <c r="WEU21" s="126"/>
      <c r="WEV21" s="126"/>
      <c r="WEW21" s="126"/>
      <c r="WEX21" s="126"/>
      <c r="WEY21" s="126"/>
      <c r="WEZ21" s="126"/>
      <c r="WFA21" s="126"/>
      <c r="WFB21" s="126"/>
      <c r="WFC21" s="126"/>
      <c r="WFD21" s="126"/>
      <c r="WFE21" s="126"/>
      <c r="WFF21" s="126"/>
      <c r="WFG21" s="126"/>
      <c r="WFH21" s="126"/>
      <c r="WFI21" s="126"/>
      <c r="WFJ21" s="126"/>
      <c r="WFK21" s="126"/>
      <c r="WFL21" s="126"/>
      <c r="WFM21" s="126"/>
      <c r="WFN21" s="126"/>
      <c r="WFO21" s="126"/>
      <c r="WFP21" s="126"/>
      <c r="WFQ21" s="126"/>
      <c r="WFR21" s="126"/>
      <c r="WFS21" s="126"/>
      <c r="WFT21" s="126"/>
      <c r="WFU21" s="126"/>
      <c r="WFV21" s="126"/>
      <c r="WFW21" s="126"/>
      <c r="WFX21" s="126"/>
      <c r="WFY21" s="126"/>
      <c r="WFZ21" s="126"/>
      <c r="WGA21" s="126"/>
      <c r="WGB21" s="126"/>
      <c r="WGC21" s="126"/>
      <c r="WGD21" s="126"/>
      <c r="WGE21" s="126"/>
      <c r="WGF21" s="126"/>
      <c r="WGG21" s="126"/>
      <c r="WGH21" s="126"/>
      <c r="WGI21" s="126"/>
      <c r="WGJ21" s="126"/>
      <c r="WGK21" s="126"/>
      <c r="WGL21" s="126"/>
      <c r="WGM21" s="126"/>
      <c r="WGN21" s="126"/>
      <c r="WGO21" s="126"/>
      <c r="WGP21" s="126"/>
      <c r="WGQ21" s="126"/>
      <c r="WGR21" s="126"/>
      <c r="WGS21" s="126"/>
      <c r="WGT21" s="126"/>
      <c r="WGU21" s="126"/>
      <c r="WGV21" s="126"/>
      <c r="WGW21" s="126"/>
      <c r="WGX21" s="126"/>
      <c r="WGY21" s="126"/>
      <c r="WGZ21" s="126"/>
      <c r="WHA21" s="126"/>
      <c r="WHB21" s="126"/>
      <c r="WHC21" s="126"/>
      <c r="WHD21" s="126"/>
      <c r="WHE21" s="126"/>
      <c r="WHF21" s="126"/>
      <c r="WHG21" s="126"/>
      <c r="WHH21" s="126"/>
      <c r="WHI21" s="126"/>
      <c r="WHJ21" s="126"/>
      <c r="WHK21" s="126"/>
      <c r="WHL21" s="126"/>
      <c r="WHM21" s="126"/>
      <c r="WHN21" s="126"/>
      <c r="WHO21" s="126"/>
      <c r="WHP21" s="126"/>
      <c r="WHQ21" s="126"/>
      <c r="WHR21" s="126"/>
      <c r="WHS21" s="126"/>
      <c r="WHT21" s="126"/>
      <c r="WHU21" s="126"/>
      <c r="WHV21" s="126"/>
      <c r="WHW21" s="126"/>
      <c r="WHX21" s="126"/>
      <c r="WHY21" s="126"/>
      <c r="WHZ21" s="126"/>
      <c r="WIA21" s="126"/>
      <c r="WIB21" s="126"/>
      <c r="WIC21" s="126"/>
      <c r="WID21" s="126"/>
      <c r="WIE21" s="126"/>
      <c r="WIF21" s="126"/>
      <c r="WIG21" s="126"/>
      <c r="WIH21" s="126"/>
      <c r="WII21" s="126"/>
      <c r="WIJ21" s="126"/>
      <c r="WIK21" s="126"/>
      <c r="WIL21" s="126"/>
      <c r="WIM21" s="126"/>
      <c r="WIN21" s="126"/>
      <c r="WIO21" s="126"/>
      <c r="WIP21" s="126"/>
      <c r="WIQ21" s="126"/>
      <c r="WIR21" s="126"/>
      <c r="WIS21" s="126"/>
      <c r="WIT21" s="126"/>
      <c r="WIU21" s="126"/>
      <c r="WIV21" s="126"/>
      <c r="WIW21" s="126"/>
      <c r="WIX21" s="126"/>
      <c r="WIY21" s="126"/>
      <c r="WIZ21" s="126"/>
      <c r="WJA21" s="126"/>
      <c r="WJB21" s="126"/>
      <c r="WJC21" s="126"/>
      <c r="WJD21" s="126"/>
      <c r="WJE21" s="126"/>
      <c r="WJF21" s="126"/>
      <c r="WJG21" s="126"/>
      <c r="WJH21" s="126"/>
      <c r="WJI21" s="126"/>
      <c r="WJJ21" s="126"/>
      <c r="WJK21" s="126"/>
      <c r="WJL21" s="126"/>
      <c r="WJM21" s="126"/>
      <c r="WJN21" s="126"/>
      <c r="WJO21" s="126"/>
      <c r="WJP21" s="126"/>
      <c r="WJQ21" s="126"/>
      <c r="WJR21" s="126"/>
      <c r="WJS21" s="126"/>
      <c r="WJT21" s="126"/>
      <c r="WJU21" s="126"/>
      <c r="WJV21" s="126"/>
      <c r="WJW21" s="126"/>
      <c r="WJX21" s="126"/>
      <c r="WJY21" s="126"/>
      <c r="WJZ21" s="126"/>
      <c r="WKA21" s="126"/>
      <c r="WKB21" s="126"/>
      <c r="WKC21" s="126"/>
      <c r="WKD21" s="126"/>
      <c r="WKE21" s="126"/>
      <c r="WKF21" s="126"/>
      <c r="WKG21" s="126"/>
      <c r="WKH21" s="126"/>
      <c r="WKI21" s="126"/>
      <c r="WKJ21" s="126"/>
      <c r="WKK21" s="126"/>
      <c r="WKL21" s="126"/>
      <c r="WKM21" s="126"/>
      <c r="WKN21" s="126"/>
      <c r="WKO21" s="126"/>
      <c r="WKP21" s="126"/>
      <c r="WKQ21" s="126"/>
      <c r="WKR21" s="126"/>
      <c r="WKS21" s="126"/>
      <c r="WKT21" s="126"/>
      <c r="WKU21" s="126"/>
      <c r="WKV21" s="126"/>
      <c r="WKW21" s="126"/>
      <c r="WKX21" s="126"/>
      <c r="WKY21" s="126"/>
      <c r="WKZ21" s="126"/>
      <c r="WLA21" s="126"/>
      <c r="WLB21" s="126"/>
      <c r="WLC21" s="126"/>
      <c r="WLD21" s="126"/>
      <c r="WLE21" s="126"/>
      <c r="WLF21" s="126"/>
      <c r="WLG21" s="126"/>
      <c r="WLH21" s="126"/>
      <c r="WLI21" s="126"/>
      <c r="WLJ21" s="126"/>
      <c r="WLK21" s="126"/>
      <c r="WLL21" s="126"/>
      <c r="WLM21" s="126"/>
      <c r="WLN21" s="126"/>
      <c r="WLO21" s="126"/>
      <c r="WLP21" s="126"/>
      <c r="WLQ21" s="126"/>
      <c r="WLR21" s="126"/>
      <c r="WLS21" s="126"/>
      <c r="WLT21" s="126"/>
      <c r="WLU21" s="126"/>
      <c r="WLV21" s="126"/>
      <c r="WLW21" s="126"/>
      <c r="WLX21" s="126"/>
      <c r="WLY21" s="126"/>
      <c r="WLZ21" s="126"/>
      <c r="WMA21" s="126"/>
      <c r="WMB21" s="126"/>
      <c r="WMC21" s="126"/>
      <c r="WMD21" s="126"/>
      <c r="WME21" s="126"/>
      <c r="WMF21" s="126"/>
      <c r="WMG21" s="126"/>
      <c r="WMH21" s="126"/>
      <c r="WMI21" s="126"/>
      <c r="WMJ21" s="126"/>
      <c r="WMK21" s="126"/>
      <c r="WML21" s="126"/>
      <c r="WMM21" s="126"/>
      <c r="WMN21" s="126"/>
      <c r="WMO21" s="126"/>
      <c r="WMP21" s="126"/>
      <c r="WMQ21" s="126"/>
      <c r="WMR21" s="126"/>
      <c r="WMS21" s="126"/>
      <c r="WMT21" s="126"/>
      <c r="WMU21" s="126"/>
      <c r="WMV21" s="126"/>
      <c r="WMW21" s="126"/>
      <c r="WMX21" s="126"/>
      <c r="WMY21" s="126"/>
      <c r="WMZ21" s="126"/>
      <c r="WNA21" s="126"/>
      <c r="WNB21" s="126"/>
      <c r="WNC21" s="126"/>
      <c r="WND21" s="126"/>
      <c r="WNE21" s="126"/>
      <c r="WNF21" s="126"/>
      <c r="WNG21" s="126"/>
      <c r="WNH21" s="126"/>
      <c r="WNI21" s="126"/>
      <c r="WNJ21" s="126"/>
      <c r="WNK21" s="126"/>
      <c r="WNL21" s="126"/>
      <c r="WNM21" s="126"/>
      <c r="WNN21" s="126"/>
      <c r="WNO21" s="126"/>
      <c r="WNP21" s="126"/>
      <c r="WNQ21" s="126"/>
      <c r="WNR21" s="126"/>
      <c r="WNS21" s="126"/>
      <c r="WNT21" s="126"/>
      <c r="WNU21" s="126"/>
      <c r="WNV21" s="126"/>
      <c r="WNW21" s="126"/>
      <c r="WNX21" s="126"/>
      <c r="WNY21" s="126"/>
      <c r="WNZ21" s="126"/>
      <c r="WOA21" s="126"/>
      <c r="WOB21" s="126"/>
      <c r="WOC21" s="126"/>
      <c r="WOD21" s="126"/>
      <c r="WOE21" s="126"/>
      <c r="WOF21" s="126"/>
      <c r="WOG21" s="126"/>
      <c r="WOH21" s="126"/>
      <c r="WOI21" s="126"/>
      <c r="WOJ21" s="126"/>
      <c r="WOK21" s="126"/>
      <c r="WOL21" s="126"/>
      <c r="WOM21" s="126"/>
      <c r="WON21" s="126"/>
      <c r="WOO21" s="126"/>
      <c r="WOP21" s="126"/>
      <c r="WOQ21" s="126"/>
      <c r="WOR21" s="126"/>
      <c r="WOS21" s="126"/>
      <c r="WOT21" s="126"/>
      <c r="WOU21" s="126"/>
      <c r="WOV21" s="126"/>
      <c r="WOW21" s="126"/>
      <c r="WOX21" s="126"/>
      <c r="WOY21" s="126"/>
      <c r="WOZ21" s="126"/>
      <c r="WPA21" s="126"/>
      <c r="WPB21" s="126"/>
      <c r="WPC21" s="126"/>
      <c r="WPD21" s="126"/>
      <c r="WPE21" s="126"/>
      <c r="WPF21" s="126"/>
      <c r="WPG21" s="126"/>
      <c r="WPH21" s="126"/>
      <c r="WPI21" s="126"/>
      <c r="WPJ21" s="126"/>
      <c r="WPK21" s="126"/>
      <c r="WPL21" s="126"/>
      <c r="WPM21" s="126"/>
      <c r="WPN21" s="126"/>
      <c r="WPO21" s="126"/>
      <c r="WPP21" s="126"/>
      <c r="WPQ21" s="126"/>
      <c r="WPR21" s="126"/>
      <c r="WPS21" s="126"/>
      <c r="WPT21" s="126"/>
      <c r="WPU21" s="126"/>
      <c r="WPV21" s="126"/>
      <c r="WPW21" s="126"/>
      <c r="WPX21" s="126"/>
      <c r="WPY21" s="126"/>
      <c r="WPZ21" s="126"/>
      <c r="WQA21" s="126"/>
      <c r="WQB21" s="126"/>
      <c r="WQC21" s="126"/>
      <c r="WQD21" s="126"/>
      <c r="WQE21" s="126"/>
      <c r="WQF21" s="126"/>
      <c r="WQG21" s="126"/>
      <c r="WQH21" s="126"/>
      <c r="WQI21" s="126"/>
      <c r="WQJ21" s="126"/>
      <c r="WQK21" s="126"/>
      <c r="WQL21" s="126"/>
      <c r="WQM21" s="126"/>
      <c r="WQN21" s="126"/>
      <c r="WQO21" s="126"/>
      <c r="WQP21" s="126"/>
      <c r="WQQ21" s="126"/>
      <c r="WQR21" s="126"/>
      <c r="WQS21" s="126"/>
      <c r="WQT21" s="126"/>
      <c r="WQU21" s="126"/>
      <c r="WQV21" s="126"/>
      <c r="WQW21" s="126"/>
      <c r="WQX21" s="126"/>
      <c r="WQY21" s="126"/>
      <c r="WQZ21" s="126"/>
      <c r="WRA21" s="126"/>
      <c r="WRB21" s="126"/>
      <c r="WRC21" s="126"/>
      <c r="WRD21" s="126"/>
      <c r="WRE21" s="126"/>
      <c r="WRF21" s="126"/>
      <c r="WRG21" s="126"/>
      <c r="WRH21" s="126"/>
      <c r="WRI21" s="126"/>
      <c r="WRJ21" s="126"/>
      <c r="WRK21" s="126"/>
      <c r="WRL21" s="126"/>
      <c r="WRM21" s="126"/>
      <c r="WRN21" s="126"/>
      <c r="WRO21" s="126"/>
      <c r="WRP21" s="126"/>
      <c r="WRQ21" s="126"/>
      <c r="WRR21" s="126"/>
      <c r="WRS21" s="126"/>
      <c r="WRT21" s="126"/>
      <c r="WRU21" s="126"/>
      <c r="WRV21" s="126"/>
      <c r="WRW21" s="126"/>
      <c r="WRX21" s="126"/>
      <c r="WRY21" s="126"/>
      <c r="WRZ21" s="126"/>
      <c r="WSA21" s="126"/>
      <c r="WSB21" s="126"/>
      <c r="WSC21" s="126"/>
      <c r="WSD21" s="126"/>
      <c r="WSE21" s="126"/>
      <c r="WSF21" s="126"/>
      <c r="WSG21" s="126"/>
      <c r="WSH21" s="126"/>
      <c r="WSI21" s="126"/>
      <c r="WSJ21" s="126"/>
      <c r="WSK21" s="126"/>
      <c r="WSL21" s="126"/>
      <c r="WSM21" s="126"/>
      <c r="WSN21" s="126"/>
      <c r="WSO21" s="126"/>
      <c r="WSP21" s="126"/>
      <c r="WSQ21" s="126"/>
      <c r="WSR21" s="126"/>
      <c r="WSS21" s="126"/>
      <c r="WST21" s="126"/>
      <c r="WSU21" s="126"/>
      <c r="WSV21" s="126"/>
      <c r="WSW21" s="126"/>
      <c r="WSX21" s="126"/>
      <c r="WSY21" s="126"/>
      <c r="WSZ21" s="126"/>
      <c r="WTA21" s="126"/>
      <c r="WTB21" s="126"/>
      <c r="WTC21" s="126"/>
      <c r="WTD21" s="126"/>
      <c r="WTE21" s="126"/>
      <c r="WTF21" s="126"/>
      <c r="WTG21" s="126"/>
      <c r="WTH21" s="126"/>
      <c r="WTI21" s="126"/>
      <c r="WTJ21" s="126"/>
      <c r="WTK21" s="126"/>
      <c r="WTL21" s="126"/>
      <c r="WTM21" s="126"/>
      <c r="WTN21" s="126"/>
      <c r="WTO21" s="126"/>
      <c r="WTP21" s="126"/>
      <c r="WTQ21" s="126"/>
      <c r="WTR21" s="126"/>
      <c r="WTS21" s="126"/>
      <c r="WTT21" s="126"/>
      <c r="WTU21" s="126"/>
      <c r="WTV21" s="126"/>
      <c r="WTW21" s="126"/>
      <c r="WTX21" s="126"/>
      <c r="WTY21" s="126"/>
      <c r="WTZ21" s="126"/>
      <c r="WUA21" s="126"/>
      <c r="WUB21" s="126"/>
      <c r="WUC21" s="126"/>
      <c r="WUD21" s="126"/>
      <c r="WUE21" s="126"/>
      <c r="WUF21" s="126"/>
      <c r="WUG21" s="126"/>
      <c r="WUH21" s="126"/>
      <c r="WUI21" s="126"/>
      <c r="WUJ21" s="126"/>
      <c r="WUK21" s="126"/>
      <c r="WUL21" s="126"/>
      <c r="WUM21" s="126"/>
      <c r="WUN21" s="126"/>
      <c r="WUO21" s="126"/>
      <c r="WUP21" s="126"/>
      <c r="WUQ21" s="126"/>
      <c r="WUR21" s="126"/>
      <c r="WUS21" s="126"/>
      <c r="WUT21" s="126"/>
      <c r="WUU21" s="126"/>
      <c r="WUV21" s="126"/>
      <c r="WUW21" s="126"/>
      <c r="WUX21" s="126"/>
      <c r="WUY21" s="126"/>
      <c r="WUZ21" s="126"/>
      <c r="WVA21" s="126"/>
      <c r="WVB21" s="126"/>
      <c r="WVC21" s="126"/>
      <c r="WVD21" s="126"/>
      <c r="WVE21" s="126"/>
      <c r="WVF21" s="126"/>
      <c r="WVG21" s="126"/>
      <c r="WVH21" s="126"/>
      <c r="WVI21" s="126"/>
      <c r="WVJ21" s="126"/>
      <c r="WVK21" s="126"/>
      <c r="WVL21" s="126"/>
      <c r="WVM21" s="126"/>
      <c r="WVN21" s="126"/>
      <c r="WVO21" s="126"/>
      <c r="WVP21" s="126"/>
      <c r="WVQ21" s="126"/>
      <c r="WVR21" s="126"/>
      <c r="WVS21" s="126"/>
      <c r="WVT21" s="126"/>
      <c r="WVU21" s="126"/>
      <c r="WVV21" s="126"/>
      <c r="WVW21" s="126"/>
      <c r="WVX21" s="126"/>
      <c r="WVY21" s="126"/>
      <c r="WVZ21" s="126"/>
      <c r="WWA21" s="126"/>
      <c r="WWB21" s="126"/>
      <c r="WWC21" s="126"/>
      <c r="WWD21" s="126"/>
      <c r="WWE21" s="126"/>
      <c r="WWF21" s="126"/>
      <c r="WWG21" s="126"/>
      <c r="WWH21" s="126"/>
      <c r="WWI21" s="126"/>
      <c r="WWJ21" s="126"/>
      <c r="WWK21" s="126"/>
      <c r="WWL21" s="126"/>
      <c r="WWM21" s="126"/>
      <c r="WWN21" s="126"/>
      <c r="WWO21" s="126"/>
      <c r="WWP21" s="126"/>
      <c r="WWQ21" s="126"/>
      <c r="WWR21" s="126"/>
      <c r="WWS21" s="126"/>
      <c r="WWT21" s="126"/>
      <c r="WWU21" s="126"/>
      <c r="WWV21" s="126"/>
      <c r="WWW21" s="126"/>
      <c r="WWX21" s="126"/>
      <c r="WWY21" s="126"/>
      <c r="WWZ21" s="126"/>
      <c r="WXA21" s="126"/>
      <c r="WXB21" s="126"/>
      <c r="WXC21" s="126"/>
      <c r="WXD21" s="126"/>
      <c r="WXE21" s="126"/>
      <c r="WXF21" s="126"/>
      <c r="WXG21" s="126"/>
      <c r="WXH21" s="126"/>
      <c r="WXI21" s="126"/>
      <c r="WXJ21" s="126"/>
      <c r="WXK21" s="126"/>
      <c r="WXL21" s="126"/>
      <c r="WXM21" s="126"/>
      <c r="WXN21" s="126"/>
      <c r="WXO21" s="126"/>
      <c r="WXP21" s="126"/>
      <c r="WXQ21" s="126"/>
      <c r="WXR21" s="126"/>
      <c r="WXS21" s="126"/>
      <c r="WXT21" s="126"/>
      <c r="WXU21" s="126"/>
      <c r="WXV21" s="126"/>
      <c r="WXW21" s="126"/>
      <c r="WXX21" s="126"/>
      <c r="WXY21" s="126"/>
      <c r="WXZ21" s="126"/>
      <c r="WYA21" s="126"/>
      <c r="WYB21" s="126"/>
      <c r="WYC21" s="126"/>
      <c r="WYD21" s="126"/>
      <c r="WYE21" s="126"/>
      <c r="WYF21" s="126"/>
      <c r="WYG21" s="126"/>
      <c r="WYH21" s="126"/>
      <c r="WYI21" s="126"/>
      <c r="WYJ21" s="126"/>
      <c r="WYK21" s="126"/>
      <c r="WYL21" s="126"/>
      <c r="WYM21" s="126"/>
      <c r="WYN21" s="126"/>
      <c r="WYO21" s="126"/>
      <c r="WYP21" s="126"/>
      <c r="WYQ21" s="126"/>
      <c r="WYR21" s="126"/>
      <c r="WYS21" s="126"/>
      <c r="WYT21" s="126"/>
      <c r="WYU21" s="126"/>
      <c r="WYV21" s="126"/>
      <c r="WYW21" s="126"/>
      <c r="WYX21" s="126"/>
      <c r="WYY21" s="126"/>
      <c r="WYZ21" s="126"/>
      <c r="WZA21" s="126"/>
      <c r="WZB21" s="126"/>
      <c r="WZC21" s="126"/>
      <c r="WZD21" s="126"/>
      <c r="WZE21" s="126"/>
      <c r="WZF21" s="126"/>
      <c r="WZG21" s="126"/>
      <c r="WZH21" s="126"/>
      <c r="WZI21" s="126"/>
      <c r="WZJ21" s="126"/>
      <c r="WZK21" s="126"/>
      <c r="WZL21" s="126"/>
      <c r="WZM21" s="126"/>
      <c r="WZN21" s="126"/>
      <c r="WZO21" s="126"/>
      <c r="WZP21" s="126"/>
      <c r="WZQ21" s="126"/>
      <c r="WZR21" s="126"/>
      <c r="WZS21" s="126"/>
      <c r="WZT21" s="126"/>
      <c r="WZU21" s="126"/>
      <c r="WZV21" s="126"/>
      <c r="WZW21" s="126"/>
      <c r="WZX21" s="126"/>
      <c r="WZY21" s="126"/>
      <c r="WZZ21" s="126"/>
      <c r="XAA21" s="126"/>
      <c r="XAB21" s="126"/>
      <c r="XAC21" s="126"/>
      <c r="XAD21" s="126"/>
      <c r="XAE21" s="126"/>
      <c r="XAF21" s="126"/>
      <c r="XAG21" s="126"/>
      <c r="XAH21" s="126"/>
      <c r="XAI21" s="126"/>
      <c r="XAJ21" s="126"/>
      <c r="XAK21" s="126"/>
      <c r="XAL21" s="126"/>
      <c r="XAM21" s="126"/>
      <c r="XAN21" s="126"/>
      <c r="XAO21" s="126"/>
      <c r="XAP21" s="126"/>
      <c r="XAQ21" s="126"/>
      <c r="XAR21" s="126"/>
      <c r="XAS21" s="126"/>
      <c r="XAT21" s="126"/>
      <c r="XAU21" s="126"/>
      <c r="XAV21" s="126"/>
      <c r="XAW21" s="126"/>
      <c r="XAX21" s="126"/>
      <c r="XAY21" s="126"/>
      <c r="XAZ21" s="126"/>
      <c r="XBA21" s="126"/>
      <c r="XBB21" s="126"/>
      <c r="XBC21" s="126"/>
      <c r="XBD21" s="126"/>
      <c r="XBE21" s="126"/>
      <c r="XBF21" s="126"/>
      <c r="XBG21" s="126"/>
      <c r="XBH21" s="126"/>
      <c r="XBI21" s="126"/>
      <c r="XBJ21" s="126"/>
      <c r="XBK21" s="126"/>
      <c r="XBL21" s="126"/>
      <c r="XBM21" s="126"/>
      <c r="XBN21" s="126"/>
      <c r="XBO21" s="126"/>
      <c r="XBP21" s="126"/>
      <c r="XBQ21" s="126"/>
      <c r="XBR21" s="126"/>
      <c r="XBS21" s="126"/>
      <c r="XBT21" s="126"/>
      <c r="XBU21" s="126"/>
      <c r="XBV21" s="126"/>
      <c r="XBW21" s="126"/>
      <c r="XBX21" s="126"/>
      <c r="XBY21" s="126"/>
      <c r="XBZ21" s="126"/>
      <c r="XCA21" s="126"/>
      <c r="XCB21" s="126"/>
      <c r="XCC21" s="126"/>
      <c r="XCD21" s="126"/>
      <c r="XCE21" s="126"/>
      <c r="XCF21" s="126"/>
      <c r="XCG21" s="126"/>
      <c r="XCH21" s="126"/>
      <c r="XCI21" s="126"/>
      <c r="XCJ21" s="126"/>
      <c r="XCK21" s="126"/>
      <c r="XCL21" s="126"/>
      <c r="XCM21" s="126"/>
      <c r="XCN21" s="126"/>
      <c r="XCO21" s="126"/>
      <c r="XCP21" s="126"/>
      <c r="XCQ21" s="126"/>
      <c r="XCR21" s="126"/>
      <c r="XCS21" s="126"/>
      <c r="XCT21" s="126"/>
      <c r="XCU21" s="126"/>
      <c r="XCV21" s="126"/>
      <c r="XCW21" s="126"/>
      <c r="XCX21" s="126"/>
      <c r="XCY21" s="126"/>
      <c r="XCZ21" s="126"/>
      <c r="XDA21" s="126"/>
      <c r="XDB21" s="126"/>
      <c r="XDC21" s="126"/>
      <c r="XDD21" s="126"/>
      <c r="XDE21" s="126"/>
      <c r="XDF21" s="126"/>
      <c r="XDG21" s="126"/>
      <c r="XDH21" s="126"/>
      <c r="XDI21" s="126"/>
      <c r="XDJ21" s="126"/>
      <c r="XDK21" s="126"/>
      <c r="XDL21" s="126"/>
      <c r="XDM21" s="126"/>
      <c r="XDN21" s="126"/>
      <c r="XDO21" s="126"/>
      <c r="XDP21" s="126"/>
      <c r="XDQ21" s="126"/>
      <c r="XDR21" s="126"/>
      <c r="XDS21" s="126"/>
      <c r="XDT21" s="126"/>
      <c r="XDU21" s="126"/>
      <c r="XDV21" s="126"/>
      <c r="XDW21" s="126"/>
      <c r="XDX21" s="126"/>
      <c r="XDY21" s="126"/>
      <c r="XDZ21" s="126"/>
      <c r="XEA21" s="126"/>
      <c r="XEB21" s="126"/>
      <c r="XEC21" s="126"/>
      <c r="XED21" s="126"/>
      <c r="XEE21" s="126"/>
      <c r="XEF21" s="126"/>
      <c r="XEG21" s="126"/>
      <c r="XEH21" s="126"/>
      <c r="XEI21" s="126"/>
      <c r="XEJ21" s="126"/>
      <c r="XEK21" s="126"/>
      <c r="XEL21" s="126"/>
      <c r="XEM21" s="126"/>
      <c r="XEN21" s="126"/>
      <c r="XEO21" s="126"/>
      <c r="XEP21" s="126"/>
      <c r="XEQ21" s="126"/>
      <c r="XER21" s="126"/>
      <c r="XES21" s="126"/>
      <c r="XET21" s="126"/>
      <c r="XEU21" s="126"/>
      <c r="XEV21" s="126"/>
      <c r="XEW21" s="126"/>
      <c r="XEX21" s="126"/>
      <c r="XEY21" s="126"/>
      <c r="XEZ21" s="126"/>
      <c r="XFA21" s="126"/>
      <c r="XFB21" s="126"/>
    </row>
    <row r="22" spans="1:16382" x14ac:dyDescent="0.25">
      <c r="A22" s="118"/>
      <c r="B22" s="118"/>
      <c r="C22" s="118"/>
      <c r="D22" s="118"/>
      <c r="E22" s="106">
        <f>G6</f>
        <v>250000</v>
      </c>
      <c r="F22" s="121" t="s">
        <v>99</v>
      </c>
      <c r="G22" s="127" t="s">
        <v>122</v>
      </c>
      <c r="H22" s="127">
        <v>9</v>
      </c>
      <c r="I22" s="124">
        <v>1</v>
      </c>
      <c r="J22" s="125">
        <f>E22/H22</f>
        <v>27777.777777777777</v>
      </c>
      <c r="K22" s="121" t="str">
        <f>IF(J22&gt;E17, "True", "False")</f>
        <v>True</v>
      </c>
    </row>
    <row r="23" spans="1:16382" x14ac:dyDescent="0.25">
      <c r="A23" s="118"/>
      <c r="B23" s="118"/>
      <c r="C23" s="118"/>
      <c r="D23" s="118"/>
      <c r="E23" s="106">
        <f>J6</f>
        <v>200000</v>
      </c>
      <c r="F23" s="121" t="s">
        <v>99</v>
      </c>
      <c r="G23" s="127" t="s">
        <v>122</v>
      </c>
      <c r="H23" s="127">
        <v>9</v>
      </c>
      <c r="I23" s="124">
        <v>1</v>
      </c>
      <c r="J23" s="125">
        <f>E23/H23</f>
        <v>22222.222222222223</v>
      </c>
      <c r="K23" s="121" t="str">
        <f>IF(J23&gt;E17, "True", "False")</f>
        <v>True</v>
      </c>
    </row>
    <row r="24" spans="1:16382" x14ac:dyDescent="0.25">
      <c r="J24"/>
    </row>
    <row r="25" spans="1:16382" x14ac:dyDescent="0.25">
      <c r="D25" s="64"/>
      <c r="E25" s="129"/>
      <c r="F25" s="130"/>
      <c r="G25" s="130"/>
      <c r="H25" s="130"/>
      <c r="J25"/>
    </row>
    <row r="26" spans="1:16382" s="117" customFormat="1" ht="64.5" customHeight="1" x14ac:dyDescent="0.25">
      <c r="A26" s="231" t="s">
        <v>294</v>
      </c>
      <c r="B26" s="131" t="s">
        <v>101</v>
      </c>
      <c r="C26" s="132" t="s">
        <v>102</v>
      </c>
      <c r="D26" s="132" t="s">
        <v>103</v>
      </c>
      <c r="E26" s="132" t="s">
        <v>104</v>
      </c>
      <c r="F26" s="133" t="s">
        <v>105</v>
      </c>
      <c r="G26" s="134" t="s">
        <v>106</v>
      </c>
      <c r="H26" s="135" t="s">
        <v>107</v>
      </c>
      <c r="I26" s="136" t="s">
        <v>108</v>
      </c>
      <c r="J26" s="130"/>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row>
    <row r="27" spans="1:16382" x14ac:dyDescent="0.25">
      <c r="A27" s="128" t="s">
        <v>109</v>
      </c>
      <c r="B27" s="128"/>
      <c r="C27" s="137">
        <f>J21</f>
        <v>33333.333333333336</v>
      </c>
      <c r="D27" s="138">
        <v>1</v>
      </c>
      <c r="E27" s="137">
        <f>+C27*D27</f>
        <v>33333.333333333336</v>
      </c>
      <c r="F27" s="139">
        <f t="shared" ref="F27:F38" si="2">+$E$17*D27</f>
        <v>16025</v>
      </c>
      <c r="G27" s="140">
        <f t="shared" ref="G27:G38" si="3">+F27/C27</f>
        <v>0.48074999999999996</v>
      </c>
      <c r="H27" s="141">
        <f t="shared" ref="H27:H38" si="4">+E27-F27</f>
        <v>17308.333333333336</v>
      </c>
      <c r="I27" s="140">
        <f>+H27/C27</f>
        <v>0.51924999999999999</v>
      </c>
      <c r="J27" s="142"/>
    </row>
    <row r="28" spans="1:16382" x14ac:dyDescent="0.25">
      <c r="A28" s="128" t="s">
        <v>110</v>
      </c>
      <c r="B28" s="128"/>
      <c r="C28" s="137">
        <f>J21</f>
        <v>33333.333333333336</v>
      </c>
      <c r="D28" s="138">
        <v>0</v>
      </c>
      <c r="E28" s="137">
        <f t="shared" ref="E28:E38" si="5">+C28*D28</f>
        <v>0</v>
      </c>
      <c r="F28" s="139">
        <f t="shared" si="2"/>
        <v>0</v>
      </c>
      <c r="G28" s="140">
        <f t="shared" si="3"/>
        <v>0</v>
      </c>
      <c r="H28" s="141">
        <f t="shared" si="4"/>
        <v>0</v>
      </c>
      <c r="I28" s="140">
        <f t="shared" ref="I28:I38" si="6">+H28/C28</f>
        <v>0</v>
      </c>
      <c r="J28" s="142"/>
    </row>
    <row r="29" spans="1:16382" x14ac:dyDescent="0.25">
      <c r="A29" s="128" t="s">
        <v>111</v>
      </c>
      <c r="B29" s="128"/>
      <c r="C29" s="137">
        <f>J21</f>
        <v>33333.333333333336</v>
      </c>
      <c r="D29" s="138">
        <v>0</v>
      </c>
      <c r="E29" s="137">
        <f t="shared" si="5"/>
        <v>0</v>
      </c>
      <c r="F29" s="139">
        <f t="shared" si="2"/>
        <v>0</v>
      </c>
      <c r="G29" s="140">
        <f t="shared" si="3"/>
        <v>0</v>
      </c>
      <c r="H29" s="141">
        <f t="shared" si="4"/>
        <v>0</v>
      </c>
      <c r="I29" s="140">
        <f t="shared" si="6"/>
        <v>0</v>
      </c>
      <c r="J29" s="142"/>
    </row>
    <row r="30" spans="1:16382" x14ac:dyDescent="0.25">
      <c r="A30" s="128" t="s">
        <v>112</v>
      </c>
      <c r="B30" s="128"/>
      <c r="C30" s="137">
        <f>J21</f>
        <v>33333.333333333336</v>
      </c>
      <c r="D30" s="138">
        <v>0</v>
      </c>
      <c r="E30" s="137">
        <f t="shared" si="5"/>
        <v>0</v>
      </c>
      <c r="F30" s="139">
        <f t="shared" si="2"/>
        <v>0</v>
      </c>
      <c r="G30" s="140">
        <f t="shared" si="3"/>
        <v>0</v>
      </c>
      <c r="H30" s="141">
        <f t="shared" si="4"/>
        <v>0</v>
      </c>
      <c r="I30" s="140">
        <f t="shared" si="6"/>
        <v>0</v>
      </c>
      <c r="J30" s="142"/>
    </row>
    <row r="31" spans="1:16382" x14ac:dyDescent="0.25">
      <c r="A31" s="128" t="s">
        <v>113</v>
      </c>
      <c r="B31" s="128"/>
      <c r="C31" s="137">
        <f>J21</f>
        <v>33333.333333333336</v>
      </c>
      <c r="D31" s="138">
        <v>0</v>
      </c>
      <c r="E31" s="137">
        <f t="shared" si="5"/>
        <v>0</v>
      </c>
      <c r="F31" s="139">
        <f t="shared" si="2"/>
        <v>0</v>
      </c>
      <c r="G31" s="140">
        <f t="shared" si="3"/>
        <v>0</v>
      </c>
      <c r="H31" s="141">
        <f t="shared" si="4"/>
        <v>0</v>
      </c>
      <c r="I31" s="140">
        <f t="shared" si="6"/>
        <v>0</v>
      </c>
      <c r="J31" s="142"/>
    </row>
    <row r="32" spans="1:16382" x14ac:dyDescent="0.25">
      <c r="A32" s="128" t="s">
        <v>114</v>
      </c>
      <c r="B32" s="128"/>
      <c r="C32" s="137">
        <f>J21</f>
        <v>33333.333333333336</v>
      </c>
      <c r="D32" s="138">
        <v>0</v>
      </c>
      <c r="E32" s="137">
        <f t="shared" si="5"/>
        <v>0</v>
      </c>
      <c r="F32" s="139">
        <f t="shared" si="2"/>
        <v>0</v>
      </c>
      <c r="G32" s="140">
        <f t="shared" si="3"/>
        <v>0</v>
      </c>
      <c r="H32" s="141">
        <f t="shared" si="4"/>
        <v>0</v>
      </c>
      <c r="I32" s="140">
        <f t="shared" si="6"/>
        <v>0</v>
      </c>
      <c r="J32" s="142"/>
    </row>
    <row r="33" spans="1:16382" x14ac:dyDescent="0.25">
      <c r="A33" s="128" t="s">
        <v>115</v>
      </c>
      <c r="B33" s="128"/>
      <c r="C33" s="137">
        <f>J21</f>
        <v>33333.333333333336</v>
      </c>
      <c r="D33" s="138">
        <v>1</v>
      </c>
      <c r="E33" s="137">
        <f t="shared" si="5"/>
        <v>33333.333333333336</v>
      </c>
      <c r="F33" s="139">
        <f t="shared" si="2"/>
        <v>16025</v>
      </c>
      <c r="G33" s="140">
        <f t="shared" si="3"/>
        <v>0.48074999999999996</v>
      </c>
      <c r="H33" s="141">
        <f t="shared" si="4"/>
        <v>17308.333333333336</v>
      </c>
      <c r="I33" s="140">
        <f t="shared" si="6"/>
        <v>0.51924999999999999</v>
      </c>
      <c r="J33" s="142"/>
    </row>
    <row r="34" spans="1:16382" s="126" customFormat="1" x14ac:dyDescent="0.25">
      <c r="A34" s="128" t="s">
        <v>116</v>
      </c>
      <c r="B34" s="128"/>
      <c r="C34" s="137">
        <f>J21</f>
        <v>33333.333333333336</v>
      </c>
      <c r="D34" s="138">
        <v>0</v>
      </c>
      <c r="E34" s="137">
        <f t="shared" si="5"/>
        <v>0</v>
      </c>
      <c r="F34" s="139">
        <f t="shared" si="2"/>
        <v>0</v>
      </c>
      <c r="G34" s="140">
        <f t="shared" si="3"/>
        <v>0</v>
      </c>
      <c r="H34" s="141">
        <f t="shared" si="4"/>
        <v>0</v>
      </c>
      <c r="I34" s="140">
        <f t="shared" si="6"/>
        <v>0</v>
      </c>
      <c r="J34" s="142"/>
    </row>
    <row r="35" spans="1:16382" x14ac:dyDescent="0.25">
      <c r="A35" s="128" t="s">
        <v>117</v>
      </c>
      <c r="B35" s="128"/>
      <c r="C35" s="137">
        <f>J21</f>
        <v>33333.333333333336</v>
      </c>
      <c r="D35" s="138">
        <v>0</v>
      </c>
      <c r="E35" s="137">
        <f t="shared" si="5"/>
        <v>0</v>
      </c>
      <c r="F35" s="139">
        <f t="shared" si="2"/>
        <v>0</v>
      </c>
      <c r="G35" s="140">
        <f t="shared" si="3"/>
        <v>0</v>
      </c>
      <c r="H35" s="141">
        <f t="shared" si="4"/>
        <v>0</v>
      </c>
      <c r="I35" s="140">
        <f t="shared" si="6"/>
        <v>0</v>
      </c>
      <c r="J35" s="142"/>
    </row>
    <row r="36" spans="1:16382" x14ac:dyDescent="0.25">
      <c r="A36" s="128" t="s">
        <v>118</v>
      </c>
      <c r="B36" s="128"/>
      <c r="C36" s="137">
        <f>J21</f>
        <v>33333.333333333336</v>
      </c>
      <c r="D36" s="138">
        <v>0</v>
      </c>
      <c r="E36" s="137">
        <f t="shared" si="5"/>
        <v>0</v>
      </c>
      <c r="F36" s="139">
        <f t="shared" si="2"/>
        <v>0</v>
      </c>
      <c r="G36" s="140">
        <f t="shared" si="3"/>
        <v>0</v>
      </c>
      <c r="H36" s="141">
        <f t="shared" si="4"/>
        <v>0</v>
      </c>
      <c r="I36" s="140">
        <f t="shared" si="6"/>
        <v>0</v>
      </c>
      <c r="J36" s="142"/>
    </row>
    <row r="37" spans="1:16382" x14ac:dyDescent="0.25">
      <c r="A37" s="128" t="s">
        <v>119</v>
      </c>
      <c r="B37" s="128"/>
      <c r="C37" s="137">
        <f>J21</f>
        <v>33333.333333333336</v>
      </c>
      <c r="D37" s="138">
        <v>0</v>
      </c>
      <c r="E37" s="137">
        <f t="shared" si="5"/>
        <v>0</v>
      </c>
      <c r="F37" s="139">
        <f t="shared" si="2"/>
        <v>0</v>
      </c>
      <c r="G37" s="140">
        <f t="shared" si="3"/>
        <v>0</v>
      </c>
      <c r="H37" s="141">
        <f t="shared" si="4"/>
        <v>0</v>
      </c>
      <c r="I37" s="140">
        <f t="shared" si="6"/>
        <v>0</v>
      </c>
      <c r="J37" s="142"/>
    </row>
    <row r="38" spans="1:16382" ht="15.75" thickBot="1" x14ac:dyDescent="0.3">
      <c r="A38" s="128" t="s">
        <v>120</v>
      </c>
      <c r="B38" s="128"/>
      <c r="C38" s="137">
        <f>J21</f>
        <v>33333.333333333336</v>
      </c>
      <c r="D38" s="138">
        <v>0</v>
      </c>
      <c r="E38" s="137">
        <f t="shared" si="5"/>
        <v>0</v>
      </c>
      <c r="F38" s="139">
        <f t="shared" si="2"/>
        <v>0</v>
      </c>
      <c r="G38" s="140">
        <f t="shared" si="3"/>
        <v>0</v>
      </c>
      <c r="H38" s="141">
        <f t="shared" si="4"/>
        <v>0</v>
      </c>
      <c r="I38" s="140">
        <f t="shared" si="6"/>
        <v>0</v>
      </c>
      <c r="J38" s="142"/>
    </row>
    <row r="39" spans="1:16382" ht="15.75" thickBot="1" x14ac:dyDescent="0.3">
      <c r="E39" s="143">
        <f>SUM(E27:E38)</f>
        <v>66666.666666666672</v>
      </c>
      <c r="F39" s="144">
        <f>SUM(F27:F38)</f>
        <v>32050</v>
      </c>
      <c r="G39" s="144"/>
      <c r="H39" s="145">
        <f>SUM(H27:H38)</f>
        <v>34616.666666666672</v>
      </c>
      <c r="I39" s="142"/>
      <c r="J39" s="142"/>
    </row>
    <row r="40" spans="1:16382" s="117" customFormat="1" ht="64.5" customHeight="1" x14ac:dyDescent="0.25">
      <c r="A40" s="231" t="s">
        <v>304</v>
      </c>
      <c r="B40" s="131" t="s">
        <v>101</v>
      </c>
      <c r="C40" s="132" t="s">
        <v>102</v>
      </c>
      <c r="D40" s="132" t="s">
        <v>103</v>
      </c>
      <c r="E40" s="132" t="s">
        <v>104</v>
      </c>
      <c r="F40" s="133" t="s">
        <v>105</v>
      </c>
      <c r="G40" s="134" t="s">
        <v>106</v>
      </c>
      <c r="H40" s="135" t="s">
        <v>107</v>
      </c>
      <c r="I40" s="136" t="s">
        <v>108</v>
      </c>
      <c r="J40" s="13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row>
    <row r="41" spans="1:16382" x14ac:dyDescent="0.25">
      <c r="A41" s="128" t="s">
        <v>109</v>
      </c>
      <c r="B41" s="128"/>
      <c r="C41" s="137">
        <f>J22</f>
        <v>27777.777777777777</v>
      </c>
      <c r="D41" s="138">
        <v>1</v>
      </c>
      <c r="E41" s="137">
        <f>+C41*D41</f>
        <v>27777.777777777777</v>
      </c>
      <c r="F41" s="139">
        <f t="shared" ref="F41:F52" si="7">+$E$17*D41</f>
        <v>16025</v>
      </c>
      <c r="G41" s="140">
        <f t="shared" ref="G41:G52" si="8">+F41/C41</f>
        <v>0.57689999999999997</v>
      </c>
      <c r="H41" s="141">
        <f t="shared" ref="H41:H52" si="9">+E41-F41</f>
        <v>11752.777777777777</v>
      </c>
      <c r="I41" s="140">
        <f>+H41/C41</f>
        <v>0.42309999999999998</v>
      </c>
      <c r="J41" s="142"/>
    </row>
    <row r="42" spans="1:16382" x14ac:dyDescent="0.25">
      <c r="A42" s="128" t="s">
        <v>110</v>
      </c>
      <c r="B42" s="128"/>
      <c r="C42" s="137">
        <f>J22</f>
        <v>27777.777777777777</v>
      </c>
      <c r="D42" s="138">
        <v>0</v>
      </c>
      <c r="E42" s="137">
        <f t="shared" ref="E42:E52" si="10">+C42*D42</f>
        <v>0</v>
      </c>
      <c r="F42" s="139">
        <f t="shared" si="7"/>
        <v>0</v>
      </c>
      <c r="G42" s="140">
        <f t="shared" si="8"/>
        <v>0</v>
      </c>
      <c r="H42" s="141">
        <f t="shared" si="9"/>
        <v>0</v>
      </c>
      <c r="I42" s="140">
        <f t="shared" ref="I42:I52" si="11">+H42/C42</f>
        <v>0</v>
      </c>
      <c r="J42" s="142"/>
    </row>
    <row r="43" spans="1:16382" x14ac:dyDescent="0.25">
      <c r="A43" s="128" t="s">
        <v>111</v>
      </c>
      <c r="B43" s="128"/>
      <c r="C43" s="137">
        <f>J22</f>
        <v>27777.777777777777</v>
      </c>
      <c r="D43" s="138">
        <v>0</v>
      </c>
      <c r="E43" s="137">
        <f t="shared" si="10"/>
        <v>0</v>
      </c>
      <c r="F43" s="139">
        <f t="shared" si="7"/>
        <v>0</v>
      </c>
      <c r="G43" s="140">
        <f t="shared" si="8"/>
        <v>0</v>
      </c>
      <c r="H43" s="141">
        <f t="shared" si="9"/>
        <v>0</v>
      </c>
      <c r="I43" s="140">
        <f t="shared" si="11"/>
        <v>0</v>
      </c>
      <c r="J43" s="142"/>
    </row>
    <row r="44" spans="1:16382" x14ac:dyDescent="0.25">
      <c r="A44" s="128" t="s">
        <v>112</v>
      </c>
      <c r="B44" s="128"/>
      <c r="C44" s="137">
        <f>J22</f>
        <v>27777.777777777777</v>
      </c>
      <c r="D44" s="138">
        <v>0</v>
      </c>
      <c r="E44" s="137">
        <f t="shared" si="10"/>
        <v>0</v>
      </c>
      <c r="F44" s="139">
        <f t="shared" si="7"/>
        <v>0</v>
      </c>
      <c r="G44" s="140">
        <f t="shared" si="8"/>
        <v>0</v>
      </c>
      <c r="H44" s="141">
        <f t="shared" si="9"/>
        <v>0</v>
      </c>
      <c r="I44" s="140">
        <f t="shared" si="11"/>
        <v>0</v>
      </c>
      <c r="J44" s="142"/>
    </row>
    <row r="45" spans="1:16382" x14ac:dyDescent="0.25">
      <c r="A45" s="128" t="s">
        <v>113</v>
      </c>
      <c r="B45" s="128"/>
      <c r="C45" s="137">
        <f>J22</f>
        <v>27777.777777777777</v>
      </c>
      <c r="D45" s="138">
        <v>0</v>
      </c>
      <c r="E45" s="137">
        <f t="shared" si="10"/>
        <v>0</v>
      </c>
      <c r="F45" s="139">
        <f t="shared" si="7"/>
        <v>0</v>
      </c>
      <c r="G45" s="140">
        <f t="shared" si="8"/>
        <v>0</v>
      </c>
      <c r="H45" s="141">
        <f t="shared" si="9"/>
        <v>0</v>
      </c>
      <c r="I45" s="140">
        <f t="shared" si="11"/>
        <v>0</v>
      </c>
      <c r="J45" s="142"/>
    </row>
    <row r="46" spans="1:16382" x14ac:dyDescent="0.25">
      <c r="A46" s="128" t="s">
        <v>114</v>
      </c>
      <c r="B46" s="128"/>
      <c r="C46" s="137">
        <f>J22</f>
        <v>27777.777777777777</v>
      </c>
      <c r="D46" s="138">
        <v>0</v>
      </c>
      <c r="E46" s="137">
        <f t="shared" si="10"/>
        <v>0</v>
      </c>
      <c r="F46" s="139">
        <f t="shared" si="7"/>
        <v>0</v>
      </c>
      <c r="G46" s="140">
        <f t="shared" si="8"/>
        <v>0</v>
      </c>
      <c r="H46" s="141">
        <f t="shared" si="9"/>
        <v>0</v>
      </c>
      <c r="I46" s="140">
        <f t="shared" si="11"/>
        <v>0</v>
      </c>
      <c r="J46" s="142"/>
    </row>
    <row r="47" spans="1:16382" x14ac:dyDescent="0.25">
      <c r="A47" s="128" t="s">
        <v>115</v>
      </c>
      <c r="B47" s="128"/>
      <c r="C47" s="137">
        <f>J22</f>
        <v>27777.777777777777</v>
      </c>
      <c r="D47" s="138">
        <v>1</v>
      </c>
      <c r="E47" s="137">
        <f t="shared" si="10"/>
        <v>27777.777777777777</v>
      </c>
      <c r="F47" s="139">
        <f t="shared" si="7"/>
        <v>16025</v>
      </c>
      <c r="G47" s="140">
        <f t="shared" si="8"/>
        <v>0.57689999999999997</v>
      </c>
      <c r="H47" s="141">
        <f t="shared" si="9"/>
        <v>11752.777777777777</v>
      </c>
      <c r="I47" s="140">
        <f t="shared" si="11"/>
        <v>0.42309999999999998</v>
      </c>
      <c r="J47" s="142"/>
    </row>
    <row r="48" spans="1:16382" s="126" customFormat="1" x14ac:dyDescent="0.25">
      <c r="A48" s="128" t="s">
        <v>116</v>
      </c>
      <c r="B48" s="128"/>
      <c r="C48" s="137">
        <f>J22</f>
        <v>27777.777777777777</v>
      </c>
      <c r="D48" s="138">
        <v>0</v>
      </c>
      <c r="E48" s="137">
        <f t="shared" si="10"/>
        <v>0</v>
      </c>
      <c r="F48" s="139">
        <f t="shared" si="7"/>
        <v>0</v>
      </c>
      <c r="G48" s="140">
        <f t="shared" si="8"/>
        <v>0</v>
      </c>
      <c r="H48" s="141">
        <f t="shared" si="9"/>
        <v>0</v>
      </c>
      <c r="I48" s="140">
        <f t="shared" si="11"/>
        <v>0</v>
      </c>
      <c r="J48" s="142"/>
    </row>
    <row r="49" spans="1:16382" x14ac:dyDescent="0.25">
      <c r="A49" s="128" t="s">
        <v>117</v>
      </c>
      <c r="B49" s="128"/>
      <c r="C49" s="137">
        <f>J22</f>
        <v>27777.777777777777</v>
      </c>
      <c r="D49" s="138">
        <v>0</v>
      </c>
      <c r="E49" s="137">
        <f t="shared" si="10"/>
        <v>0</v>
      </c>
      <c r="F49" s="139">
        <f t="shared" si="7"/>
        <v>0</v>
      </c>
      <c r="G49" s="140">
        <f t="shared" si="8"/>
        <v>0</v>
      </c>
      <c r="H49" s="141">
        <f t="shared" si="9"/>
        <v>0</v>
      </c>
      <c r="I49" s="140">
        <f t="shared" si="11"/>
        <v>0</v>
      </c>
      <c r="J49" s="142"/>
    </row>
    <row r="50" spans="1:16382" x14ac:dyDescent="0.25">
      <c r="A50" s="128" t="s">
        <v>118</v>
      </c>
      <c r="B50" s="128"/>
      <c r="C50" s="137">
        <f>J22</f>
        <v>27777.777777777777</v>
      </c>
      <c r="D50" s="138">
        <v>0</v>
      </c>
      <c r="E50" s="137">
        <f t="shared" si="10"/>
        <v>0</v>
      </c>
      <c r="F50" s="139">
        <f t="shared" si="7"/>
        <v>0</v>
      </c>
      <c r="G50" s="140">
        <f t="shared" si="8"/>
        <v>0</v>
      </c>
      <c r="H50" s="141">
        <f t="shared" si="9"/>
        <v>0</v>
      </c>
      <c r="I50" s="140">
        <f t="shared" si="11"/>
        <v>0</v>
      </c>
      <c r="J50" s="142"/>
    </row>
    <row r="51" spans="1:16382" x14ac:dyDescent="0.25">
      <c r="A51" s="128" t="s">
        <v>119</v>
      </c>
      <c r="B51" s="128"/>
      <c r="C51" s="137">
        <f>J22</f>
        <v>27777.777777777777</v>
      </c>
      <c r="D51" s="138">
        <v>0</v>
      </c>
      <c r="E51" s="137">
        <f t="shared" si="10"/>
        <v>0</v>
      </c>
      <c r="F51" s="139">
        <f t="shared" si="7"/>
        <v>0</v>
      </c>
      <c r="G51" s="140">
        <f t="shared" si="8"/>
        <v>0</v>
      </c>
      <c r="H51" s="141">
        <f t="shared" si="9"/>
        <v>0</v>
      </c>
      <c r="I51" s="140">
        <f t="shared" si="11"/>
        <v>0</v>
      </c>
      <c r="J51" s="142"/>
    </row>
    <row r="52" spans="1:16382" ht="15.75" thickBot="1" x14ac:dyDescent="0.3">
      <c r="A52" s="128" t="s">
        <v>120</v>
      </c>
      <c r="B52" s="128"/>
      <c r="C52" s="137">
        <f>J22</f>
        <v>27777.777777777777</v>
      </c>
      <c r="D52" s="138">
        <v>0</v>
      </c>
      <c r="E52" s="137">
        <f t="shared" si="10"/>
        <v>0</v>
      </c>
      <c r="F52" s="139">
        <f t="shared" si="7"/>
        <v>0</v>
      </c>
      <c r="G52" s="140">
        <f t="shared" si="8"/>
        <v>0</v>
      </c>
      <c r="H52" s="141">
        <f t="shared" si="9"/>
        <v>0</v>
      </c>
      <c r="I52" s="140">
        <f t="shared" si="11"/>
        <v>0</v>
      </c>
      <c r="J52" s="142"/>
    </row>
    <row r="53" spans="1:16382" ht="15.75" thickBot="1" x14ac:dyDescent="0.3">
      <c r="E53" s="143">
        <f>SUM(E41:E52)</f>
        <v>55555.555555555555</v>
      </c>
      <c r="F53" s="144">
        <f>SUM(F41:F52)</f>
        <v>32050</v>
      </c>
      <c r="G53" s="144"/>
      <c r="H53" s="145">
        <f>SUM(H41:H52)</f>
        <v>23505.555555555555</v>
      </c>
      <c r="I53" s="142"/>
      <c r="J53" s="142"/>
    </row>
    <row r="54" spans="1:16382" s="117" customFormat="1" ht="64.5" customHeight="1" x14ac:dyDescent="0.25">
      <c r="A54" s="231" t="s">
        <v>297</v>
      </c>
      <c r="B54" s="131" t="s">
        <v>101</v>
      </c>
      <c r="C54" s="132" t="s">
        <v>102</v>
      </c>
      <c r="D54" s="132" t="s">
        <v>103</v>
      </c>
      <c r="E54" s="132" t="s">
        <v>104</v>
      </c>
      <c r="F54" s="133" t="s">
        <v>105</v>
      </c>
      <c r="G54" s="134" t="s">
        <v>106</v>
      </c>
      <c r="H54" s="135" t="s">
        <v>107</v>
      </c>
      <c r="I54" s="136" t="s">
        <v>108</v>
      </c>
      <c r="J54" s="130"/>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c r="AXD54"/>
      <c r="AXE54"/>
      <c r="AXF54"/>
      <c r="AXG54"/>
      <c r="AXH54"/>
      <c r="AXI54"/>
      <c r="AXJ54"/>
      <c r="AXK54"/>
      <c r="AXL54"/>
      <c r="AXM54"/>
      <c r="AXN54"/>
      <c r="AXO54"/>
      <c r="AXP54"/>
      <c r="AXQ54"/>
      <c r="AXR54"/>
      <c r="AXS54"/>
      <c r="AXT54"/>
      <c r="AXU54"/>
      <c r="AXV54"/>
      <c r="AXW54"/>
      <c r="AXX54"/>
      <c r="AXY54"/>
      <c r="AXZ54"/>
      <c r="AYA54"/>
      <c r="AYB54"/>
      <c r="AYC54"/>
      <c r="AYD54"/>
      <c r="AYE54"/>
      <c r="AYF54"/>
      <c r="AYG54"/>
      <c r="AYH54"/>
      <c r="AYI54"/>
      <c r="AYJ54"/>
      <c r="AYK54"/>
      <c r="AYL54"/>
      <c r="AYM54"/>
      <c r="AYN54"/>
      <c r="AYO54"/>
      <c r="AYP54"/>
      <c r="AYQ54"/>
      <c r="AYR54"/>
      <c r="AYS54"/>
      <c r="AYT54"/>
      <c r="AYU54"/>
      <c r="AYV54"/>
      <c r="AYW54"/>
      <c r="AYX54"/>
      <c r="AYY54"/>
      <c r="AYZ54"/>
      <c r="AZA54"/>
      <c r="AZB54"/>
      <c r="AZC54"/>
      <c r="AZD54"/>
      <c r="AZE54"/>
      <c r="AZF54"/>
      <c r="AZG54"/>
      <c r="AZH54"/>
      <c r="AZI54"/>
      <c r="AZJ54"/>
      <c r="AZK54"/>
      <c r="AZL54"/>
      <c r="AZM54"/>
      <c r="AZN54"/>
      <c r="AZO54"/>
      <c r="AZP54"/>
      <c r="AZQ54"/>
      <c r="AZR54"/>
      <c r="AZS54"/>
      <c r="AZT54"/>
      <c r="AZU54"/>
      <c r="AZV54"/>
      <c r="AZW54"/>
      <c r="AZX54"/>
      <c r="AZY54"/>
      <c r="AZZ54"/>
      <c r="BAA54"/>
      <c r="BAB54"/>
      <c r="BAC54"/>
      <c r="BAD54"/>
      <c r="BAE54"/>
      <c r="BAF54"/>
      <c r="BAG54"/>
      <c r="BAH54"/>
      <c r="BAI54"/>
      <c r="BAJ54"/>
      <c r="BAK54"/>
      <c r="BAL54"/>
      <c r="BAM54"/>
      <c r="BAN54"/>
      <c r="BAO54"/>
      <c r="BAP54"/>
      <c r="BAQ54"/>
      <c r="BAR54"/>
      <c r="BAS54"/>
      <c r="BAT54"/>
      <c r="BAU54"/>
      <c r="BAV54"/>
      <c r="BAW54"/>
      <c r="BAX54"/>
      <c r="BAY54"/>
      <c r="BAZ54"/>
      <c r="BBA54"/>
      <c r="BBB54"/>
      <c r="BBC54"/>
      <c r="BBD54"/>
      <c r="BBE54"/>
      <c r="BBF54"/>
      <c r="BBG54"/>
      <c r="BBH54"/>
      <c r="BBI54"/>
      <c r="BBJ54"/>
      <c r="BBK54"/>
      <c r="BBL54"/>
      <c r="BBM54"/>
      <c r="BBN54"/>
      <c r="BBO54"/>
      <c r="BBP54"/>
      <c r="BBQ54"/>
      <c r="BBR54"/>
      <c r="BBS54"/>
      <c r="BBT54"/>
      <c r="BBU54"/>
      <c r="BBV54"/>
      <c r="BBW54"/>
      <c r="BBX54"/>
      <c r="BBY54"/>
      <c r="BBZ54"/>
      <c r="BCA54"/>
      <c r="BCB54"/>
      <c r="BCC54"/>
      <c r="BCD54"/>
      <c r="BCE54"/>
      <c r="BCF54"/>
      <c r="BCG54"/>
      <c r="BCH54"/>
      <c r="BCI54"/>
      <c r="BCJ54"/>
      <c r="BCK54"/>
      <c r="BCL54"/>
      <c r="BCM54"/>
      <c r="BCN54"/>
      <c r="BCO54"/>
      <c r="BCP54"/>
      <c r="BCQ54"/>
      <c r="BCR54"/>
      <c r="BCS54"/>
      <c r="BCT54"/>
      <c r="BCU54"/>
      <c r="BCV54"/>
      <c r="BCW54"/>
      <c r="BCX54"/>
      <c r="BCY54"/>
      <c r="BCZ54"/>
      <c r="BDA54"/>
      <c r="BDB54"/>
      <c r="BDC54"/>
      <c r="BDD54"/>
      <c r="BDE54"/>
      <c r="BDF54"/>
      <c r="BDG54"/>
      <c r="BDH54"/>
      <c r="BDI54"/>
      <c r="BDJ54"/>
      <c r="BDK54"/>
      <c r="BDL54"/>
      <c r="BDM54"/>
      <c r="BDN54"/>
      <c r="BDO54"/>
      <c r="BDP54"/>
      <c r="BDQ54"/>
      <c r="BDR54"/>
      <c r="BDS54"/>
      <c r="BDT54"/>
      <c r="BDU54"/>
      <c r="BDV54"/>
      <c r="BDW54"/>
      <c r="BDX54"/>
      <c r="BDY54"/>
      <c r="BDZ54"/>
      <c r="BEA54"/>
      <c r="BEB54"/>
      <c r="BEC54"/>
      <c r="BED54"/>
      <c r="BEE54"/>
      <c r="BEF54"/>
      <c r="BEG54"/>
      <c r="BEH54"/>
      <c r="BEI54"/>
      <c r="BEJ54"/>
      <c r="BEK54"/>
      <c r="BEL54"/>
      <c r="BEM54"/>
      <c r="BEN54"/>
      <c r="BEO54"/>
      <c r="BEP54"/>
      <c r="BEQ54"/>
      <c r="BER54"/>
      <c r="BES54"/>
      <c r="BET54"/>
      <c r="BEU54"/>
      <c r="BEV54"/>
      <c r="BEW54"/>
      <c r="BEX54"/>
      <c r="BEY54"/>
      <c r="BEZ54"/>
      <c r="BFA54"/>
      <c r="BFB54"/>
      <c r="BFC54"/>
      <c r="BFD54"/>
      <c r="BFE54"/>
      <c r="BFF54"/>
      <c r="BFG54"/>
      <c r="BFH54"/>
      <c r="BFI54"/>
      <c r="BFJ54"/>
      <c r="BFK54"/>
      <c r="BFL54"/>
      <c r="BFM54"/>
      <c r="BFN54"/>
      <c r="BFO54"/>
      <c r="BFP54"/>
      <c r="BFQ54"/>
      <c r="BFR54"/>
      <c r="BFS54"/>
      <c r="BFT54"/>
      <c r="BFU54"/>
      <c r="BFV54"/>
      <c r="BFW54"/>
      <c r="BFX54"/>
      <c r="BFY54"/>
      <c r="BFZ54"/>
      <c r="BGA54"/>
      <c r="BGB54"/>
      <c r="BGC54"/>
      <c r="BGD54"/>
      <c r="BGE54"/>
      <c r="BGF54"/>
      <c r="BGG54"/>
      <c r="BGH54"/>
      <c r="BGI54"/>
      <c r="BGJ54"/>
      <c r="BGK54"/>
      <c r="BGL54"/>
      <c r="BGM54"/>
      <c r="BGN54"/>
      <c r="BGO54"/>
      <c r="BGP54"/>
      <c r="BGQ54"/>
      <c r="BGR54"/>
      <c r="BGS54"/>
      <c r="BGT54"/>
      <c r="BGU54"/>
      <c r="BGV54"/>
      <c r="BGW54"/>
      <c r="BGX54"/>
      <c r="BGY54"/>
      <c r="BGZ54"/>
      <c r="BHA54"/>
      <c r="BHB54"/>
      <c r="BHC54"/>
      <c r="BHD54"/>
      <c r="BHE54"/>
      <c r="BHF54"/>
      <c r="BHG54"/>
      <c r="BHH54"/>
      <c r="BHI54"/>
      <c r="BHJ54"/>
      <c r="BHK54"/>
      <c r="BHL54"/>
      <c r="BHM54"/>
      <c r="BHN54"/>
      <c r="BHO54"/>
      <c r="BHP54"/>
      <c r="BHQ54"/>
      <c r="BHR54"/>
      <c r="BHS54"/>
      <c r="BHT54"/>
      <c r="BHU54"/>
      <c r="BHV54"/>
      <c r="BHW54"/>
      <c r="BHX54"/>
      <c r="BHY54"/>
      <c r="BHZ54"/>
      <c r="BIA54"/>
      <c r="BIB54"/>
      <c r="BIC54"/>
      <c r="BID54"/>
      <c r="BIE54"/>
      <c r="BIF54"/>
      <c r="BIG54"/>
      <c r="BIH54"/>
      <c r="BII54"/>
      <c r="BIJ54"/>
      <c r="BIK54"/>
      <c r="BIL54"/>
      <c r="BIM54"/>
      <c r="BIN54"/>
      <c r="BIO54"/>
      <c r="BIP54"/>
      <c r="BIQ54"/>
      <c r="BIR54"/>
      <c r="BIS54"/>
      <c r="BIT54"/>
      <c r="BIU54"/>
      <c r="BIV54"/>
      <c r="BIW54"/>
      <c r="BIX54"/>
      <c r="BIY54"/>
      <c r="BIZ54"/>
      <c r="BJA54"/>
      <c r="BJB54"/>
      <c r="BJC54"/>
      <c r="BJD54"/>
      <c r="BJE54"/>
      <c r="BJF54"/>
      <c r="BJG54"/>
      <c r="BJH54"/>
      <c r="BJI54"/>
      <c r="BJJ54"/>
      <c r="BJK54"/>
      <c r="BJL54"/>
      <c r="BJM54"/>
      <c r="BJN54"/>
      <c r="BJO54"/>
      <c r="BJP54"/>
      <c r="BJQ54"/>
      <c r="BJR54"/>
      <c r="BJS54"/>
      <c r="BJT54"/>
      <c r="BJU54"/>
      <c r="BJV54"/>
      <c r="BJW54"/>
      <c r="BJX54"/>
      <c r="BJY54"/>
      <c r="BJZ54"/>
      <c r="BKA54"/>
      <c r="BKB54"/>
      <c r="BKC54"/>
      <c r="BKD54"/>
      <c r="BKE54"/>
      <c r="BKF54"/>
      <c r="BKG54"/>
      <c r="BKH54"/>
      <c r="BKI54"/>
      <c r="BKJ54"/>
      <c r="BKK54"/>
      <c r="BKL54"/>
      <c r="BKM54"/>
      <c r="BKN54"/>
      <c r="BKO54"/>
      <c r="BKP54"/>
      <c r="BKQ54"/>
      <c r="BKR54"/>
      <c r="BKS54"/>
      <c r="BKT54"/>
      <c r="BKU54"/>
      <c r="BKV54"/>
      <c r="BKW54"/>
      <c r="BKX54"/>
      <c r="BKY54"/>
      <c r="BKZ54"/>
      <c r="BLA54"/>
      <c r="BLB54"/>
      <c r="BLC54"/>
      <c r="BLD54"/>
      <c r="BLE54"/>
      <c r="BLF54"/>
      <c r="BLG54"/>
      <c r="BLH54"/>
      <c r="BLI54"/>
      <c r="BLJ54"/>
      <c r="BLK54"/>
      <c r="BLL54"/>
      <c r="BLM54"/>
      <c r="BLN54"/>
      <c r="BLO54"/>
      <c r="BLP54"/>
      <c r="BLQ54"/>
      <c r="BLR54"/>
      <c r="BLS54"/>
      <c r="BLT54"/>
      <c r="BLU54"/>
      <c r="BLV54"/>
      <c r="BLW54"/>
      <c r="BLX54"/>
      <c r="BLY54"/>
      <c r="BLZ54"/>
      <c r="BMA54"/>
      <c r="BMB54"/>
      <c r="BMC54"/>
      <c r="BMD54"/>
      <c r="BME54"/>
      <c r="BMF54"/>
      <c r="BMG54"/>
      <c r="BMH54"/>
      <c r="BMI54"/>
      <c r="BMJ54"/>
      <c r="BMK54"/>
      <c r="BML54"/>
      <c r="BMM54"/>
      <c r="BMN54"/>
      <c r="BMO54"/>
      <c r="BMP54"/>
      <c r="BMQ54"/>
      <c r="BMR54"/>
      <c r="BMS54"/>
      <c r="BMT54"/>
      <c r="BMU54"/>
      <c r="BMV54"/>
      <c r="BMW54"/>
      <c r="BMX54"/>
      <c r="BMY54"/>
      <c r="BMZ54"/>
      <c r="BNA54"/>
      <c r="BNB54"/>
      <c r="BNC54"/>
      <c r="BND54"/>
      <c r="BNE54"/>
      <c r="BNF54"/>
      <c r="BNG54"/>
      <c r="BNH54"/>
      <c r="BNI54"/>
      <c r="BNJ54"/>
      <c r="BNK54"/>
      <c r="BNL54"/>
      <c r="BNM54"/>
      <c r="BNN54"/>
      <c r="BNO54"/>
      <c r="BNP54"/>
      <c r="BNQ54"/>
      <c r="BNR54"/>
      <c r="BNS54"/>
      <c r="BNT54"/>
      <c r="BNU54"/>
      <c r="BNV54"/>
      <c r="BNW54"/>
      <c r="BNX54"/>
      <c r="BNY54"/>
      <c r="BNZ54"/>
      <c r="BOA54"/>
      <c r="BOB54"/>
      <c r="BOC54"/>
      <c r="BOD54"/>
      <c r="BOE54"/>
      <c r="BOF54"/>
      <c r="BOG54"/>
      <c r="BOH54"/>
      <c r="BOI54"/>
      <c r="BOJ54"/>
      <c r="BOK54"/>
      <c r="BOL54"/>
      <c r="BOM54"/>
      <c r="BON54"/>
      <c r="BOO54"/>
      <c r="BOP54"/>
      <c r="BOQ54"/>
      <c r="BOR54"/>
      <c r="BOS54"/>
      <c r="BOT54"/>
      <c r="BOU54"/>
      <c r="BOV54"/>
      <c r="BOW54"/>
      <c r="BOX54"/>
      <c r="BOY54"/>
      <c r="BOZ54"/>
      <c r="BPA54"/>
      <c r="BPB54"/>
      <c r="BPC54"/>
      <c r="BPD54"/>
      <c r="BPE54"/>
      <c r="BPF54"/>
      <c r="BPG54"/>
      <c r="BPH54"/>
      <c r="BPI54"/>
      <c r="BPJ54"/>
      <c r="BPK54"/>
      <c r="BPL54"/>
      <c r="BPM54"/>
      <c r="BPN54"/>
      <c r="BPO54"/>
      <c r="BPP54"/>
      <c r="BPQ54"/>
      <c r="BPR54"/>
      <c r="BPS54"/>
      <c r="BPT54"/>
      <c r="BPU54"/>
      <c r="BPV54"/>
      <c r="BPW54"/>
      <c r="BPX54"/>
      <c r="BPY54"/>
      <c r="BPZ54"/>
      <c r="BQA54"/>
      <c r="BQB54"/>
      <c r="BQC54"/>
      <c r="BQD54"/>
      <c r="BQE54"/>
      <c r="BQF54"/>
      <c r="BQG54"/>
      <c r="BQH54"/>
      <c r="BQI54"/>
      <c r="BQJ54"/>
      <c r="BQK54"/>
      <c r="BQL54"/>
      <c r="BQM54"/>
      <c r="BQN54"/>
      <c r="BQO54"/>
      <c r="BQP54"/>
      <c r="BQQ54"/>
      <c r="BQR54"/>
      <c r="BQS54"/>
      <c r="BQT54"/>
      <c r="BQU54"/>
      <c r="BQV54"/>
      <c r="BQW54"/>
      <c r="BQX54"/>
      <c r="BQY54"/>
      <c r="BQZ54"/>
      <c r="BRA54"/>
      <c r="BRB54"/>
      <c r="BRC54"/>
      <c r="BRD54"/>
      <c r="BRE54"/>
      <c r="BRF54"/>
      <c r="BRG54"/>
      <c r="BRH54"/>
      <c r="BRI54"/>
      <c r="BRJ54"/>
      <c r="BRK54"/>
      <c r="BRL54"/>
      <c r="BRM54"/>
      <c r="BRN54"/>
      <c r="BRO54"/>
      <c r="BRP54"/>
      <c r="BRQ54"/>
      <c r="BRR54"/>
      <c r="BRS54"/>
      <c r="BRT54"/>
      <c r="BRU54"/>
      <c r="BRV54"/>
      <c r="BRW54"/>
      <c r="BRX54"/>
      <c r="BRY54"/>
      <c r="BRZ54"/>
      <c r="BSA54"/>
      <c r="BSB54"/>
      <c r="BSC54"/>
      <c r="BSD54"/>
      <c r="BSE54"/>
      <c r="BSF54"/>
      <c r="BSG54"/>
      <c r="BSH54"/>
      <c r="BSI54"/>
      <c r="BSJ54"/>
      <c r="BSK54"/>
      <c r="BSL54"/>
      <c r="BSM54"/>
      <c r="BSN54"/>
      <c r="BSO54"/>
      <c r="BSP54"/>
      <c r="BSQ54"/>
      <c r="BSR54"/>
      <c r="BSS54"/>
      <c r="BST54"/>
      <c r="BSU54"/>
      <c r="BSV54"/>
      <c r="BSW54"/>
      <c r="BSX54"/>
      <c r="BSY54"/>
      <c r="BSZ54"/>
      <c r="BTA54"/>
      <c r="BTB54"/>
      <c r="BTC54"/>
      <c r="BTD54"/>
      <c r="BTE54"/>
      <c r="BTF54"/>
      <c r="BTG54"/>
      <c r="BTH54"/>
      <c r="BTI54"/>
      <c r="BTJ54"/>
      <c r="BTK54"/>
      <c r="BTL54"/>
      <c r="BTM54"/>
      <c r="BTN54"/>
      <c r="BTO54"/>
      <c r="BTP54"/>
      <c r="BTQ54"/>
      <c r="BTR54"/>
      <c r="BTS54"/>
      <c r="BTT54"/>
      <c r="BTU54"/>
      <c r="BTV54"/>
      <c r="BTW54"/>
      <c r="BTX54"/>
      <c r="BTY54"/>
      <c r="BTZ54"/>
      <c r="BUA54"/>
      <c r="BUB54"/>
      <c r="BUC54"/>
      <c r="BUD54"/>
      <c r="BUE54"/>
      <c r="BUF54"/>
      <c r="BUG54"/>
      <c r="BUH54"/>
      <c r="BUI54"/>
      <c r="BUJ54"/>
      <c r="BUK54"/>
      <c r="BUL54"/>
      <c r="BUM54"/>
      <c r="BUN54"/>
      <c r="BUO54"/>
      <c r="BUP54"/>
      <c r="BUQ54"/>
      <c r="BUR54"/>
      <c r="BUS54"/>
      <c r="BUT54"/>
      <c r="BUU54"/>
      <c r="BUV54"/>
      <c r="BUW54"/>
      <c r="BUX54"/>
      <c r="BUY54"/>
      <c r="BUZ54"/>
      <c r="BVA54"/>
      <c r="BVB54"/>
      <c r="BVC54"/>
      <c r="BVD54"/>
      <c r="BVE54"/>
      <c r="BVF54"/>
      <c r="BVG54"/>
      <c r="BVH54"/>
      <c r="BVI54"/>
      <c r="BVJ54"/>
      <c r="BVK54"/>
      <c r="BVL54"/>
      <c r="BVM54"/>
      <c r="BVN54"/>
      <c r="BVO54"/>
      <c r="BVP54"/>
      <c r="BVQ54"/>
      <c r="BVR54"/>
      <c r="BVS54"/>
      <c r="BVT54"/>
      <c r="BVU54"/>
      <c r="BVV54"/>
      <c r="BVW54"/>
      <c r="BVX54"/>
      <c r="BVY54"/>
      <c r="BVZ54"/>
      <c r="BWA54"/>
      <c r="BWB54"/>
      <c r="BWC54"/>
      <c r="BWD54"/>
      <c r="BWE54"/>
      <c r="BWF54"/>
      <c r="BWG54"/>
      <c r="BWH54"/>
      <c r="BWI54"/>
      <c r="BWJ54"/>
      <c r="BWK54"/>
      <c r="BWL54"/>
      <c r="BWM54"/>
      <c r="BWN54"/>
      <c r="BWO54"/>
      <c r="BWP54"/>
      <c r="BWQ54"/>
      <c r="BWR54"/>
      <c r="BWS54"/>
      <c r="BWT54"/>
      <c r="BWU54"/>
      <c r="BWV54"/>
      <c r="BWW54"/>
      <c r="BWX54"/>
      <c r="BWY54"/>
      <c r="BWZ54"/>
      <c r="BXA54"/>
      <c r="BXB54"/>
      <c r="BXC54"/>
      <c r="BXD54"/>
      <c r="BXE54"/>
      <c r="BXF54"/>
      <c r="BXG54"/>
      <c r="BXH54"/>
      <c r="BXI54"/>
      <c r="BXJ54"/>
      <c r="BXK54"/>
      <c r="BXL54"/>
      <c r="BXM54"/>
      <c r="BXN54"/>
      <c r="BXO54"/>
      <c r="BXP54"/>
      <c r="BXQ54"/>
      <c r="BXR54"/>
      <c r="BXS54"/>
      <c r="BXT54"/>
      <c r="BXU54"/>
      <c r="BXV54"/>
      <c r="BXW54"/>
      <c r="BXX54"/>
      <c r="BXY54"/>
      <c r="BXZ54"/>
      <c r="BYA54"/>
      <c r="BYB54"/>
      <c r="BYC54"/>
      <c r="BYD54"/>
      <c r="BYE54"/>
      <c r="BYF54"/>
      <c r="BYG54"/>
      <c r="BYH54"/>
      <c r="BYI54"/>
      <c r="BYJ54"/>
      <c r="BYK54"/>
      <c r="BYL54"/>
      <c r="BYM54"/>
      <c r="BYN54"/>
      <c r="BYO54"/>
      <c r="BYP54"/>
      <c r="BYQ54"/>
      <c r="BYR54"/>
      <c r="BYS54"/>
      <c r="BYT54"/>
      <c r="BYU54"/>
      <c r="BYV54"/>
      <c r="BYW54"/>
      <c r="BYX54"/>
      <c r="BYY54"/>
      <c r="BYZ54"/>
      <c r="BZA54"/>
      <c r="BZB54"/>
      <c r="BZC54"/>
      <c r="BZD54"/>
      <c r="BZE54"/>
      <c r="BZF54"/>
      <c r="BZG54"/>
      <c r="BZH54"/>
      <c r="BZI54"/>
      <c r="BZJ54"/>
      <c r="BZK54"/>
      <c r="BZL54"/>
      <c r="BZM54"/>
      <c r="BZN54"/>
      <c r="BZO54"/>
      <c r="BZP54"/>
      <c r="BZQ54"/>
      <c r="BZR54"/>
      <c r="BZS54"/>
      <c r="BZT54"/>
      <c r="BZU54"/>
      <c r="BZV54"/>
      <c r="BZW54"/>
      <c r="BZX54"/>
      <c r="BZY54"/>
      <c r="BZZ54"/>
      <c r="CAA54"/>
      <c r="CAB54"/>
      <c r="CAC54"/>
      <c r="CAD54"/>
      <c r="CAE54"/>
      <c r="CAF54"/>
      <c r="CAG54"/>
      <c r="CAH54"/>
      <c r="CAI54"/>
      <c r="CAJ54"/>
      <c r="CAK54"/>
      <c r="CAL54"/>
      <c r="CAM54"/>
      <c r="CAN54"/>
      <c r="CAO54"/>
      <c r="CAP54"/>
      <c r="CAQ54"/>
      <c r="CAR54"/>
      <c r="CAS54"/>
      <c r="CAT54"/>
      <c r="CAU54"/>
      <c r="CAV54"/>
      <c r="CAW54"/>
      <c r="CAX54"/>
      <c r="CAY54"/>
      <c r="CAZ54"/>
      <c r="CBA54"/>
      <c r="CBB54"/>
      <c r="CBC54"/>
      <c r="CBD54"/>
      <c r="CBE54"/>
      <c r="CBF54"/>
      <c r="CBG54"/>
      <c r="CBH54"/>
      <c r="CBI54"/>
      <c r="CBJ54"/>
      <c r="CBK54"/>
      <c r="CBL54"/>
      <c r="CBM54"/>
      <c r="CBN54"/>
      <c r="CBO54"/>
      <c r="CBP54"/>
      <c r="CBQ54"/>
      <c r="CBR54"/>
      <c r="CBS54"/>
      <c r="CBT54"/>
      <c r="CBU54"/>
      <c r="CBV54"/>
      <c r="CBW54"/>
      <c r="CBX54"/>
      <c r="CBY54"/>
      <c r="CBZ54"/>
      <c r="CCA54"/>
      <c r="CCB54"/>
      <c r="CCC54"/>
      <c r="CCD54"/>
      <c r="CCE54"/>
      <c r="CCF54"/>
      <c r="CCG54"/>
      <c r="CCH54"/>
      <c r="CCI54"/>
      <c r="CCJ54"/>
      <c r="CCK54"/>
      <c r="CCL54"/>
      <c r="CCM54"/>
      <c r="CCN54"/>
      <c r="CCO54"/>
      <c r="CCP54"/>
      <c r="CCQ54"/>
      <c r="CCR54"/>
      <c r="CCS54"/>
      <c r="CCT54"/>
      <c r="CCU54"/>
      <c r="CCV54"/>
      <c r="CCW54"/>
      <c r="CCX54"/>
      <c r="CCY54"/>
      <c r="CCZ54"/>
      <c r="CDA54"/>
      <c r="CDB54"/>
      <c r="CDC54"/>
      <c r="CDD54"/>
      <c r="CDE54"/>
      <c r="CDF54"/>
      <c r="CDG54"/>
      <c r="CDH54"/>
      <c r="CDI54"/>
      <c r="CDJ54"/>
      <c r="CDK54"/>
      <c r="CDL54"/>
      <c r="CDM54"/>
      <c r="CDN54"/>
      <c r="CDO54"/>
      <c r="CDP54"/>
      <c r="CDQ54"/>
      <c r="CDR54"/>
      <c r="CDS54"/>
      <c r="CDT54"/>
      <c r="CDU54"/>
      <c r="CDV54"/>
      <c r="CDW54"/>
      <c r="CDX54"/>
      <c r="CDY54"/>
      <c r="CDZ54"/>
      <c r="CEA54"/>
      <c r="CEB54"/>
      <c r="CEC54"/>
      <c r="CED54"/>
      <c r="CEE54"/>
      <c r="CEF54"/>
      <c r="CEG54"/>
      <c r="CEH54"/>
      <c r="CEI54"/>
      <c r="CEJ54"/>
      <c r="CEK54"/>
      <c r="CEL54"/>
      <c r="CEM54"/>
      <c r="CEN54"/>
      <c r="CEO54"/>
      <c r="CEP54"/>
      <c r="CEQ54"/>
      <c r="CER54"/>
      <c r="CES54"/>
      <c r="CET54"/>
      <c r="CEU54"/>
      <c r="CEV54"/>
      <c r="CEW54"/>
      <c r="CEX54"/>
      <c r="CEY54"/>
      <c r="CEZ54"/>
      <c r="CFA54"/>
      <c r="CFB54"/>
      <c r="CFC54"/>
      <c r="CFD54"/>
      <c r="CFE54"/>
      <c r="CFF54"/>
      <c r="CFG54"/>
      <c r="CFH54"/>
      <c r="CFI54"/>
      <c r="CFJ54"/>
      <c r="CFK54"/>
      <c r="CFL54"/>
      <c r="CFM54"/>
      <c r="CFN54"/>
      <c r="CFO54"/>
      <c r="CFP54"/>
      <c r="CFQ54"/>
      <c r="CFR54"/>
      <c r="CFS54"/>
      <c r="CFT54"/>
      <c r="CFU54"/>
      <c r="CFV54"/>
      <c r="CFW54"/>
      <c r="CFX54"/>
      <c r="CFY54"/>
      <c r="CFZ54"/>
      <c r="CGA54"/>
      <c r="CGB54"/>
      <c r="CGC54"/>
      <c r="CGD54"/>
      <c r="CGE54"/>
      <c r="CGF54"/>
      <c r="CGG54"/>
      <c r="CGH54"/>
      <c r="CGI54"/>
      <c r="CGJ54"/>
      <c r="CGK54"/>
      <c r="CGL54"/>
      <c r="CGM54"/>
      <c r="CGN54"/>
      <c r="CGO54"/>
      <c r="CGP54"/>
      <c r="CGQ54"/>
      <c r="CGR54"/>
      <c r="CGS54"/>
      <c r="CGT54"/>
      <c r="CGU54"/>
      <c r="CGV54"/>
      <c r="CGW54"/>
      <c r="CGX54"/>
      <c r="CGY54"/>
      <c r="CGZ54"/>
      <c r="CHA54"/>
      <c r="CHB54"/>
      <c r="CHC54"/>
      <c r="CHD54"/>
      <c r="CHE54"/>
      <c r="CHF54"/>
      <c r="CHG54"/>
      <c r="CHH54"/>
      <c r="CHI54"/>
      <c r="CHJ54"/>
      <c r="CHK54"/>
      <c r="CHL54"/>
      <c r="CHM54"/>
      <c r="CHN54"/>
      <c r="CHO54"/>
      <c r="CHP54"/>
      <c r="CHQ54"/>
      <c r="CHR54"/>
      <c r="CHS54"/>
      <c r="CHT54"/>
      <c r="CHU54"/>
      <c r="CHV54"/>
      <c r="CHW54"/>
      <c r="CHX54"/>
      <c r="CHY54"/>
      <c r="CHZ54"/>
      <c r="CIA54"/>
      <c r="CIB54"/>
      <c r="CIC54"/>
      <c r="CID54"/>
      <c r="CIE54"/>
      <c r="CIF54"/>
      <c r="CIG54"/>
      <c r="CIH54"/>
      <c r="CII54"/>
      <c r="CIJ54"/>
      <c r="CIK54"/>
      <c r="CIL54"/>
      <c r="CIM54"/>
      <c r="CIN54"/>
      <c r="CIO54"/>
      <c r="CIP54"/>
      <c r="CIQ54"/>
      <c r="CIR54"/>
      <c r="CIS54"/>
      <c r="CIT54"/>
      <c r="CIU54"/>
      <c r="CIV54"/>
      <c r="CIW54"/>
      <c r="CIX54"/>
      <c r="CIY54"/>
      <c r="CIZ54"/>
      <c r="CJA54"/>
      <c r="CJB54"/>
      <c r="CJC54"/>
      <c r="CJD54"/>
      <c r="CJE54"/>
      <c r="CJF54"/>
      <c r="CJG54"/>
      <c r="CJH54"/>
      <c r="CJI54"/>
      <c r="CJJ54"/>
      <c r="CJK54"/>
      <c r="CJL54"/>
      <c r="CJM54"/>
      <c r="CJN54"/>
      <c r="CJO54"/>
      <c r="CJP54"/>
      <c r="CJQ54"/>
      <c r="CJR54"/>
      <c r="CJS54"/>
      <c r="CJT54"/>
      <c r="CJU54"/>
      <c r="CJV54"/>
      <c r="CJW54"/>
      <c r="CJX54"/>
      <c r="CJY54"/>
      <c r="CJZ54"/>
      <c r="CKA54"/>
      <c r="CKB54"/>
      <c r="CKC54"/>
      <c r="CKD54"/>
      <c r="CKE54"/>
      <c r="CKF54"/>
      <c r="CKG54"/>
      <c r="CKH54"/>
      <c r="CKI54"/>
      <c r="CKJ54"/>
      <c r="CKK54"/>
      <c r="CKL54"/>
      <c r="CKM54"/>
      <c r="CKN54"/>
      <c r="CKO54"/>
      <c r="CKP54"/>
      <c r="CKQ54"/>
      <c r="CKR54"/>
      <c r="CKS54"/>
      <c r="CKT54"/>
      <c r="CKU54"/>
      <c r="CKV54"/>
      <c r="CKW54"/>
      <c r="CKX54"/>
      <c r="CKY54"/>
      <c r="CKZ54"/>
      <c r="CLA54"/>
      <c r="CLB54"/>
      <c r="CLC54"/>
      <c r="CLD54"/>
      <c r="CLE54"/>
      <c r="CLF54"/>
      <c r="CLG54"/>
      <c r="CLH54"/>
      <c r="CLI54"/>
      <c r="CLJ54"/>
      <c r="CLK54"/>
      <c r="CLL54"/>
      <c r="CLM54"/>
      <c r="CLN54"/>
      <c r="CLO54"/>
      <c r="CLP54"/>
      <c r="CLQ54"/>
      <c r="CLR54"/>
      <c r="CLS54"/>
      <c r="CLT54"/>
      <c r="CLU54"/>
      <c r="CLV54"/>
      <c r="CLW54"/>
      <c r="CLX54"/>
      <c r="CLY54"/>
      <c r="CLZ54"/>
      <c r="CMA54"/>
      <c r="CMB54"/>
      <c r="CMC54"/>
      <c r="CMD54"/>
      <c r="CME54"/>
      <c r="CMF54"/>
      <c r="CMG54"/>
      <c r="CMH54"/>
      <c r="CMI54"/>
      <c r="CMJ54"/>
      <c r="CMK54"/>
      <c r="CML54"/>
      <c r="CMM54"/>
      <c r="CMN54"/>
      <c r="CMO54"/>
      <c r="CMP54"/>
      <c r="CMQ54"/>
      <c r="CMR54"/>
      <c r="CMS54"/>
      <c r="CMT54"/>
      <c r="CMU54"/>
      <c r="CMV54"/>
      <c r="CMW54"/>
      <c r="CMX54"/>
      <c r="CMY54"/>
      <c r="CMZ54"/>
      <c r="CNA54"/>
      <c r="CNB54"/>
      <c r="CNC54"/>
      <c r="CND54"/>
      <c r="CNE54"/>
      <c r="CNF54"/>
      <c r="CNG54"/>
      <c r="CNH54"/>
      <c r="CNI54"/>
      <c r="CNJ54"/>
      <c r="CNK54"/>
      <c r="CNL54"/>
      <c r="CNM54"/>
      <c r="CNN54"/>
      <c r="CNO54"/>
      <c r="CNP54"/>
      <c r="CNQ54"/>
      <c r="CNR54"/>
      <c r="CNS54"/>
      <c r="CNT54"/>
      <c r="CNU54"/>
      <c r="CNV54"/>
      <c r="CNW54"/>
      <c r="CNX54"/>
      <c r="CNY54"/>
      <c r="CNZ54"/>
      <c r="COA54"/>
      <c r="COB54"/>
      <c r="COC54"/>
      <c r="COD54"/>
      <c r="COE54"/>
      <c r="COF54"/>
      <c r="COG54"/>
      <c r="COH54"/>
      <c r="COI54"/>
      <c r="COJ54"/>
      <c r="COK54"/>
      <c r="COL54"/>
      <c r="COM54"/>
      <c r="CON54"/>
      <c r="COO54"/>
      <c r="COP54"/>
      <c r="COQ54"/>
      <c r="COR54"/>
      <c r="COS54"/>
      <c r="COT54"/>
      <c r="COU54"/>
      <c r="COV54"/>
      <c r="COW54"/>
      <c r="COX54"/>
      <c r="COY54"/>
      <c r="COZ54"/>
      <c r="CPA54"/>
      <c r="CPB54"/>
      <c r="CPC54"/>
      <c r="CPD54"/>
      <c r="CPE54"/>
      <c r="CPF54"/>
      <c r="CPG54"/>
      <c r="CPH54"/>
      <c r="CPI54"/>
      <c r="CPJ54"/>
      <c r="CPK54"/>
      <c r="CPL54"/>
      <c r="CPM54"/>
      <c r="CPN54"/>
      <c r="CPO54"/>
      <c r="CPP54"/>
      <c r="CPQ54"/>
      <c r="CPR54"/>
      <c r="CPS54"/>
      <c r="CPT54"/>
      <c r="CPU54"/>
      <c r="CPV54"/>
      <c r="CPW54"/>
      <c r="CPX54"/>
      <c r="CPY54"/>
      <c r="CPZ54"/>
      <c r="CQA54"/>
      <c r="CQB54"/>
      <c r="CQC54"/>
      <c r="CQD54"/>
      <c r="CQE54"/>
      <c r="CQF54"/>
      <c r="CQG54"/>
      <c r="CQH54"/>
      <c r="CQI54"/>
      <c r="CQJ54"/>
      <c r="CQK54"/>
      <c r="CQL54"/>
      <c r="CQM54"/>
      <c r="CQN54"/>
      <c r="CQO54"/>
      <c r="CQP54"/>
      <c r="CQQ54"/>
      <c r="CQR54"/>
      <c r="CQS54"/>
      <c r="CQT54"/>
      <c r="CQU54"/>
      <c r="CQV54"/>
      <c r="CQW54"/>
      <c r="CQX54"/>
      <c r="CQY54"/>
      <c r="CQZ54"/>
      <c r="CRA54"/>
      <c r="CRB54"/>
      <c r="CRC54"/>
      <c r="CRD54"/>
      <c r="CRE54"/>
      <c r="CRF54"/>
      <c r="CRG54"/>
      <c r="CRH54"/>
      <c r="CRI54"/>
      <c r="CRJ54"/>
      <c r="CRK54"/>
      <c r="CRL54"/>
      <c r="CRM54"/>
      <c r="CRN54"/>
      <c r="CRO54"/>
      <c r="CRP54"/>
      <c r="CRQ54"/>
      <c r="CRR54"/>
      <c r="CRS54"/>
      <c r="CRT54"/>
      <c r="CRU54"/>
      <c r="CRV54"/>
      <c r="CRW54"/>
      <c r="CRX54"/>
      <c r="CRY54"/>
      <c r="CRZ54"/>
      <c r="CSA54"/>
      <c r="CSB54"/>
      <c r="CSC54"/>
      <c r="CSD54"/>
      <c r="CSE54"/>
      <c r="CSF54"/>
      <c r="CSG54"/>
      <c r="CSH54"/>
      <c r="CSI54"/>
      <c r="CSJ54"/>
      <c r="CSK54"/>
      <c r="CSL54"/>
      <c r="CSM54"/>
      <c r="CSN54"/>
      <c r="CSO54"/>
      <c r="CSP54"/>
      <c r="CSQ54"/>
      <c r="CSR54"/>
      <c r="CSS54"/>
      <c r="CST54"/>
      <c r="CSU54"/>
      <c r="CSV54"/>
      <c r="CSW54"/>
      <c r="CSX54"/>
      <c r="CSY54"/>
      <c r="CSZ54"/>
      <c r="CTA54"/>
      <c r="CTB54"/>
      <c r="CTC54"/>
      <c r="CTD54"/>
      <c r="CTE54"/>
      <c r="CTF54"/>
      <c r="CTG54"/>
      <c r="CTH54"/>
      <c r="CTI54"/>
      <c r="CTJ54"/>
      <c r="CTK54"/>
      <c r="CTL54"/>
      <c r="CTM54"/>
      <c r="CTN54"/>
      <c r="CTO54"/>
      <c r="CTP54"/>
      <c r="CTQ54"/>
      <c r="CTR54"/>
      <c r="CTS54"/>
      <c r="CTT54"/>
      <c r="CTU54"/>
      <c r="CTV54"/>
      <c r="CTW54"/>
      <c r="CTX54"/>
      <c r="CTY54"/>
      <c r="CTZ54"/>
      <c r="CUA54"/>
      <c r="CUB54"/>
      <c r="CUC54"/>
      <c r="CUD54"/>
      <c r="CUE54"/>
      <c r="CUF54"/>
      <c r="CUG54"/>
      <c r="CUH54"/>
      <c r="CUI54"/>
      <c r="CUJ54"/>
      <c r="CUK54"/>
      <c r="CUL54"/>
      <c r="CUM54"/>
      <c r="CUN54"/>
      <c r="CUO54"/>
      <c r="CUP54"/>
      <c r="CUQ54"/>
      <c r="CUR54"/>
      <c r="CUS54"/>
      <c r="CUT54"/>
      <c r="CUU54"/>
      <c r="CUV54"/>
      <c r="CUW54"/>
      <c r="CUX54"/>
      <c r="CUY54"/>
      <c r="CUZ54"/>
      <c r="CVA54"/>
      <c r="CVB54"/>
      <c r="CVC54"/>
      <c r="CVD54"/>
      <c r="CVE54"/>
      <c r="CVF54"/>
      <c r="CVG54"/>
      <c r="CVH54"/>
      <c r="CVI54"/>
      <c r="CVJ54"/>
      <c r="CVK54"/>
      <c r="CVL54"/>
      <c r="CVM54"/>
      <c r="CVN54"/>
      <c r="CVO54"/>
      <c r="CVP54"/>
      <c r="CVQ54"/>
      <c r="CVR54"/>
      <c r="CVS54"/>
      <c r="CVT54"/>
      <c r="CVU54"/>
      <c r="CVV54"/>
      <c r="CVW54"/>
      <c r="CVX54"/>
      <c r="CVY54"/>
      <c r="CVZ54"/>
      <c r="CWA54"/>
      <c r="CWB54"/>
      <c r="CWC54"/>
      <c r="CWD54"/>
      <c r="CWE54"/>
      <c r="CWF54"/>
      <c r="CWG54"/>
      <c r="CWH54"/>
      <c r="CWI54"/>
      <c r="CWJ54"/>
      <c r="CWK54"/>
      <c r="CWL54"/>
      <c r="CWM54"/>
      <c r="CWN54"/>
      <c r="CWO54"/>
      <c r="CWP54"/>
      <c r="CWQ54"/>
      <c r="CWR54"/>
      <c r="CWS54"/>
      <c r="CWT54"/>
      <c r="CWU54"/>
      <c r="CWV54"/>
      <c r="CWW54"/>
      <c r="CWX54"/>
      <c r="CWY54"/>
      <c r="CWZ54"/>
      <c r="CXA54"/>
      <c r="CXB54"/>
      <c r="CXC54"/>
      <c r="CXD54"/>
      <c r="CXE54"/>
      <c r="CXF54"/>
      <c r="CXG54"/>
      <c r="CXH54"/>
      <c r="CXI54"/>
      <c r="CXJ54"/>
      <c r="CXK54"/>
      <c r="CXL54"/>
      <c r="CXM54"/>
      <c r="CXN54"/>
      <c r="CXO54"/>
      <c r="CXP54"/>
      <c r="CXQ54"/>
      <c r="CXR54"/>
      <c r="CXS54"/>
      <c r="CXT54"/>
      <c r="CXU54"/>
      <c r="CXV54"/>
      <c r="CXW54"/>
      <c r="CXX54"/>
      <c r="CXY54"/>
      <c r="CXZ54"/>
      <c r="CYA54"/>
      <c r="CYB54"/>
      <c r="CYC54"/>
      <c r="CYD54"/>
      <c r="CYE54"/>
      <c r="CYF54"/>
      <c r="CYG54"/>
      <c r="CYH54"/>
      <c r="CYI54"/>
      <c r="CYJ54"/>
      <c r="CYK54"/>
      <c r="CYL54"/>
      <c r="CYM54"/>
      <c r="CYN54"/>
      <c r="CYO54"/>
      <c r="CYP54"/>
      <c r="CYQ54"/>
      <c r="CYR54"/>
      <c r="CYS54"/>
      <c r="CYT54"/>
      <c r="CYU54"/>
      <c r="CYV54"/>
      <c r="CYW54"/>
      <c r="CYX54"/>
      <c r="CYY54"/>
      <c r="CYZ54"/>
      <c r="CZA54"/>
      <c r="CZB54"/>
      <c r="CZC54"/>
      <c r="CZD54"/>
      <c r="CZE54"/>
      <c r="CZF54"/>
      <c r="CZG54"/>
      <c r="CZH54"/>
      <c r="CZI54"/>
      <c r="CZJ54"/>
      <c r="CZK54"/>
      <c r="CZL54"/>
      <c r="CZM54"/>
      <c r="CZN54"/>
      <c r="CZO54"/>
      <c r="CZP54"/>
      <c r="CZQ54"/>
      <c r="CZR54"/>
      <c r="CZS54"/>
      <c r="CZT54"/>
      <c r="CZU54"/>
      <c r="CZV54"/>
      <c r="CZW54"/>
      <c r="CZX54"/>
      <c r="CZY54"/>
      <c r="CZZ54"/>
      <c r="DAA54"/>
      <c r="DAB54"/>
      <c r="DAC54"/>
      <c r="DAD54"/>
      <c r="DAE54"/>
      <c r="DAF54"/>
      <c r="DAG54"/>
      <c r="DAH54"/>
      <c r="DAI54"/>
      <c r="DAJ54"/>
      <c r="DAK54"/>
      <c r="DAL54"/>
      <c r="DAM54"/>
      <c r="DAN54"/>
      <c r="DAO54"/>
      <c r="DAP54"/>
      <c r="DAQ54"/>
      <c r="DAR54"/>
      <c r="DAS54"/>
      <c r="DAT54"/>
      <c r="DAU54"/>
      <c r="DAV54"/>
      <c r="DAW54"/>
      <c r="DAX54"/>
      <c r="DAY54"/>
      <c r="DAZ54"/>
      <c r="DBA54"/>
      <c r="DBB54"/>
      <c r="DBC54"/>
      <c r="DBD54"/>
      <c r="DBE54"/>
      <c r="DBF54"/>
      <c r="DBG54"/>
      <c r="DBH54"/>
      <c r="DBI54"/>
      <c r="DBJ54"/>
      <c r="DBK54"/>
      <c r="DBL54"/>
      <c r="DBM54"/>
      <c r="DBN54"/>
      <c r="DBO54"/>
      <c r="DBP54"/>
      <c r="DBQ54"/>
      <c r="DBR54"/>
      <c r="DBS54"/>
      <c r="DBT54"/>
      <c r="DBU54"/>
      <c r="DBV54"/>
      <c r="DBW54"/>
      <c r="DBX54"/>
      <c r="DBY54"/>
      <c r="DBZ54"/>
      <c r="DCA54"/>
      <c r="DCB54"/>
      <c r="DCC54"/>
      <c r="DCD54"/>
      <c r="DCE54"/>
      <c r="DCF54"/>
      <c r="DCG54"/>
      <c r="DCH54"/>
      <c r="DCI54"/>
      <c r="DCJ54"/>
      <c r="DCK54"/>
      <c r="DCL54"/>
      <c r="DCM54"/>
      <c r="DCN54"/>
      <c r="DCO54"/>
      <c r="DCP54"/>
      <c r="DCQ54"/>
      <c r="DCR54"/>
      <c r="DCS54"/>
      <c r="DCT54"/>
      <c r="DCU54"/>
      <c r="DCV54"/>
      <c r="DCW54"/>
      <c r="DCX54"/>
      <c r="DCY54"/>
      <c r="DCZ54"/>
      <c r="DDA54"/>
      <c r="DDB54"/>
      <c r="DDC54"/>
      <c r="DDD54"/>
      <c r="DDE54"/>
      <c r="DDF54"/>
      <c r="DDG54"/>
      <c r="DDH54"/>
      <c r="DDI54"/>
      <c r="DDJ54"/>
      <c r="DDK54"/>
      <c r="DDL54"/>
      <c r="DDM54"/>
      <c r="DDN54"/>
      <c r="DDO54"/>
      <c r="DDP54"/>
      <c r="DDQ54"/>
      <c r="DDR54"/>
      <c r="DDS54"/>
      <c r="DDT54"/>
      <c r="DDU54"/>
      <c r="DDV54"/>
      <c r="DDW54"/>
      <c r="DDX54"/>
      <c r="DDY54"/>
      <c r="DDZ54"/>
      <c r="DEA54"/>
      <c r="DEB54"/>
      <c r="DEC54"/>
      <c r="DED54"/>
      <c r="DEE54"/>
      <c r="DEF54"/>
      <c r="DEG54"/>
      <c r="DEH54"/>
      <c r="DEI54"/>
      <c r="DEJ54"/>
      <c r="DEK54"/>
      <c r="DEL54"/>
      <c r="DEM54"/>
      <c r="DEN54"/>
      <c r="DEO54"/>
      <c r="DEP54"/>
      <c r="DEQ54"/>
      <c r="DER54"/>
      <c r="DES54"/>
      <c r="DET54"/>
      <c r="DEU54"/>
      <c r="DEV54"/>
      <c r="DEW54"/>
      <c r="DEX54"/>
      <c r="DEY54"/>
      <c r="DEZ54"/>
      <c r="DFA54"/>
      <c r="DFB54"/>
      <c r="DFC54"/>
      <c r="DFD54"/>
      <c r="DFE54"/>
      <c r="DFF54"/>
      <c r="DFG54"/>
      <c r="DFH54"/>
      <c r="DFI54"/>
      <c r="DFJ54"/>
      <c r="DFK54"/>
      <c r="DFL54"/>
      <c r="DFM54"/>
      <c r="DFN54"/>
      <c r="DFO54"/>
      <c r="DFP54"/>
      <c r="DFQ54"/>
      <c r="DFR54"/>
      <c r="DFS54"/>
      <c r="DFT54"/>
      <c r="DFU54"/>
      <c r="DFV54"/>
      <c r="DFW54"/>
      <c r="DFX54"/>
      <c r="DFY54"/>
      <c r="DFZ54"/>
      <c r="DGA54"/>
      <c r="DGB54"/>
      <c r="DGC54"/>
      <c r="DGD54"/>
      <c r="DGE54"/>
      <c r="DGF54"/>
      <c r="DGG54"/>
      <c r="DGH54"/>
      <c r="DGI54"/>
      <c r="DGJ54"/>
      <c r="DGK54"/>
      <c r="DGL54"/>
      <c r="DGM54"/>
      <c r="DGN54"/>
      <c r="DGO54"/>
      <c r="DGP54"/>
      <c r="DGQ54"/>
      <c r="DGR54"/>
      <c r="DGS54"/>
      <c r="DGT54"/>
      <c r="DGU54"/>
      <c r="DGV54"/>
      <c r="DGW54"/>
      <c r="DGX54"/>
      <c r="DGY54"/>
      <c r="DGZ54"/>
      <c r="DHA54"/>
      <c r="DHB54"/>
      <c r="DHC54"/>
      <c r="DHD54"/>
      <c r="DHE54"/>
      <c r="DHF54"/>
      <c r="DHG54"/>
      <c r="DHH54"/>
      <c r="DHI54"/>
      <c r="DHJ54"/>
      <c r="DHK54"/>
      <c r="DHL54"/>
      <c r="DHM54"/>
      <c r="DHN54"/>
      <c r="DHO54"/>
      <c r="DHP54"/>
      <c r="DHQ54"/>
      <c r="DHR54"/>
      <c r="DHS54"/>
      <c r="DHT54"/>
      <c r="DHU54"/>
      <c r="DHV54"/>
      <c r="DHW54"/>
      <c r="DHX54"/>
      <c r="DHY54"/>
      <c r="DHZ54"/>
      <c r="DIA54"/>
      <c r="DIB54"/>
      <c r="DIC54"/>
      <c r="DID54"/>
      <c r="DIE54"/>
      <c r="DIF54"/>
      <c r="DIG54"/>
      <c r="DIH54"/>
      <c r="DII54"/>
      <c r="DIJ54"/>
      <c r="DIK54"/>
      <c r="DIL54"/>
      <c r="DIM54"/>
      <c r="DIN54"/>
      <c r="DIO54"/>
      <c r="DIP54"/>
      <c r="DIQ54"/>
      <c r="DIR54"/>
      <c r="DIS54"/>
      <c r="DIT54"/>
      <c r="DIU54"/>
      <c r="DIV54"/>
      <c r="DIW54"/>
      <c r="DIX54"/>
      <c r="DIY54"/>
      <c r="DIZ54"/>
      <c r="DJA54"/>
      <c r="DJB54"/>
      <c r="DJC54"/>
      <c r="DJD54"/>
      <c r="DJE54"/>
      <c r="DJF54"/>
      <c r="DJG54"/>
      <c r="DJH54"/>
      <c r="DJI54"/>
      <c r="DJJ54"/>
      <c r="DJK54"/>
      <c r="DJL54"/>
      <c r="DJM54"/>
      <c r="DJN54"/>
      <c r="DJO54"/>
      <c r="DJP54"/>
      <c r="DJQ54"/>
      <c r="DJR54"/>
      <c r="DJS54"/>
      <c r="DJT54"/>
      <c r="DJU54"/>
      <c r="DJV54"/>
      <c r="DJW54"/>
      <c r="DJX54"/>
      <c r="DJY54"/>
      <c r="DJZ54"/>
      <c r="DKA54"/>
      <c r="DKB54"/>
      <c r="DKC54"/>
      <c r="DKD54"/>
      <c r="DKE54"/>
      <c r="DKF54"/>
      <c r="DKG54"/>
      <c r="DKH54"/>
      <c r="DKI54"/>
      <c r="DKJ54"/>
      <c r="DKK54"/>
      <c r="DKL54"/>
      <c r="DKM54"/>
      <c r="DKN54"/>
      <c r="DKO54"/>
      <c r="DKP54"/>
      <c r="DKQ54"/>
      <c r="DKR54"/>
      <c r="DKS54"/>
      <c r="DKT54"/>
      <c r="DKU54"/>
      <c r="DKV54"/>
      <c r="DKW54"/>
      <c r="DKX54"/>
      <c r="DKY54"/>
      <c r="DKZ54"/>
      <c r="DLA54"/>
      <c r="DLB54"/>
      <c r="DLC54"/>
      <c r="DLD54"/>
      <c r="DLE54"/>
      <c r="DLF54"/>
      <c r="DLG54"/>
      <c r="DLH54"/>
      <c r="DLI54"/>
      <c r="DLJ54"/>
      <c r="DLK54"/>
      <c r="DLL54"/>
      <c r="DLM54"/>
      <c r="DLN54"/>
      <c r="DLO54"/>
      <c r="DLP54"/>
      <c r="DLQ54"/>
      <c r="DLR54"/>
      <c r="DLS54"/>
      <c r="DLT54"/>
      <c r="DLU54"/>
      <c r="DLV54"/>
      <c r="DLW54"/>
      <c r="DLX54"/>
      <c r="DLY54"/>
      <c r="DLZ54"/>
      <c r="DMA54"/>
      <c r="DMB54"/>
      <c r="DMC54"/>
      <c r="DMD54"/>
      <c r="DME54"/>
      <c r="DMF54"/>
      <c r="DMG54"/>
      <c r="DMH54"/>
      <c r="DMI54"/>
      <c r="DMJ54"/>
      <c r="DMK54"/>
      <c r="DML54"/>
      <c r="DMM54"/>
      <c r="DMN54"/>
      <c r="DMO54"/>
      <c r="DMP54"/>
      <c r="DMQ54"/>
      <c r="DMR54"/>
      <c r="DMS54"/>
      <c r="DMT54"/>
      <c r="DMU54"/>
      <c r="DMV54"/>
      <c r="DMW54"/>
      <c r="DMX54"/>
      <c r="DMY54"/>
      <c r="DMZ54"/>
      <c r="DNA54"/>
      <c r="DNB54"/>
      <c r="DNC54"/>
      <c r="DND54"/>
      <c r="DNE54"/>
      <c r="DNF54"/>
      <c r="DNG54"/>
      <c r="DNH54"/>
      <c r="DNI54"/>
      <c r="DNJ54"/>
      <c r="DNK54"/>
      <c r="DNL54"/>
      <c r="DNM54"/>
      <c r="DNN54"/>
      <c r="DNO54"/>
      <c r="DNP54"/>
      <c r="DNQ54"/>
      <c r="DNR54"/>
      <c r="DNS54"/>
      <c r="DNT54"/>
      <c r="DNU54"/>
      <c r="DNV54"/>
      <c r="DNW54"/>
      <c r="DNX54"/>
      <c r="DNY54"/>
      <c r="DNZ54"/>
      <c r="DOA54"/>
      <c r="DOB54"/>
      <c r="DOC54"/>
      <c r="DOD54"/>
      <c r="DOE54"/>
      <c r="DOF54"/>
      <c r="DOG54"/>
      <c r="DOH54"/>
      <c r="DOI54"/>
      <c r="DOJ54"/>
      <c r="DOK54"/>
      <c r="DOL54"/>
      <c r="DOM54"/>
      <c r="DON54"/>
      <c r="DOO54"/>
      <c r="DOP54"/>
      <c r="DOQ54"/>
      <c r="DOR54"/>
      <c r="DOS54"/>
      <c r="DOT54"/>
      <c r="DOU54"/>
      <c r="DOV54"/>
      <c r="DOW54"/>
      <c r="DOX54"/>
      <c r="DOY54"/>
      <c r="DOZ54"/>
      <c r="DPA54"/>
      <c r="DPB54"/>
      <c r="DPC54"/>
      <c r="DPD54"/>
      <c r="DPE54"/>
      <c r="DPF54"/>
      <c r="DPG54"/>
      <c r="DPH54"/>
      <c r="DPI54"/>
      <c r="DPJ54"/>
      <c r="DPK54"/>
      <c r="DPL54"/>
      <c r="DPM54"/>
      <c r="DPN54"/>
      <c r="DPO54"/>
      <c r="DPP54"/>
      <c r="DPQ54"/>
      <c r="DPR54"/>
      <c r="DPS54"/>
      <c r="DPT54"/>
      <c r="DPU54"/>
      <c r="DPV54"/>
      <c r="DPW54"/>
      <c r="DPX54"/>
      <c r="DPY54"/>
      <c r="DPZ54"/>
      <c r="DQA54"/>
      <c r="DQB54"/>
      <c r="DQC54"/>
      <c r="DQD54"/>
      <c r="DQE54"/>
      <c r="DQF54"/>
      <c r="DQG54"/>
      <c r="DQH54"/>
      <c r="DQI54"/>
      <c r="DQJ54"/>
      <c r="DQK54"/>
      <c r="DQL54"/>
      <c r="DQM54"/>
      <c r="DQN54"/>
      <c r="DQO54"/>
      <c r="DQP54"/>
      <c r="DQQ54"/>
      <c r="DQR54"/>
      <c r="DQS54"/>
      <c r="DQT54"/>
      <c r="DQU54"/>
      <c r="DQV54"/>
      <c r="DQW54"/>
      <c r="DQX54"/>
      <c r="DQY54"/>
      <c r="DQZ54"/>
      <c r="DRA54"/>
      <c r="DRB54"/>
      <c r="DRC54"/>
      <c r="DRD54"/>
      <c r="DRE54"/>
      <c r="DRF54"/>
      <c r="DRG54"/>
      <c r="DRH54"/>
      <c r="DRI54"/>
      <c r="DRJ54"/>
      <c r="DRK54"/>
      <c r="DRL54"/>
      <c r="DRM54"/>
      <c r="DRN54"/>
      <c r="DRO54"/>
      <c r="DRP54"/>
      <c r="DRQ54"/>
      <c r="DRR54"/>
      <c r="DRS54"/>
      <c r="DRT54"/>
      <c r="DRU54"/>
      <c r="DRV54"/>
      <c r="DRW54"/>
      <c r="DRX54"/>
      <c r="DRY54"/>
      <c r="DRZ54"/>
      <c r="DSA54"/>
      <c r="DSB54"/>
      <c r="DSC54"/>
      <c r="DSD54"/>
      <c r="DSE54"/>
      <c r="DSF54"/>
      <c r="DSG54"/>
      <c r="DSH54"/>
      <c r="DSI54"/>
      <c r="DSJ54"/>
      <c r="DSK54"/>
      <c r="DSL54"/>
      <c r="DSM54"/>
      <c r="DSN54"/>
      <c r="DSO54"/>
      <c r="DSP54"/>
      <c r="DSQ54"/>
      <c r="DSR54"/>
      <c r="DSS54"/>
      <c r="DST54"/>
      <c r="DSU54"/>
      <c r="DSV54"/>
      <c r="DSW54"/>
      <c r="DSX54"/>
      <c r="DSY54"/>
      <c r="DSZ54"/>
      <c r="DTA54"/>
      <c r="DTB54"/>
      <c r="DTC54"/>
      <c r="DTD54"/>
      <c r="DTE54"/>
      <c r="DTF54"/>
      <c r="DTG54"/>
      <c r="DTH54"/>
      <c r="DTI54"/>
      <c r="DTJ54"/>
      <c r="DTK54"/>
      <c r="DTL54"/>
      <c r="DTM54"/>
      <c r="DTN54"/>
      <c r="DTO54"/>
      <c r="DTP54"/>
      <c r="DTQ54"/>
      <c r="DTR54"/>
      <c r="DTS54"/>
      <c r="DTT54"/>
      <c r="DTU54"/>
      <c r="DTV54"/>
      <c r="DTW54"/>
      <c r="DTX54"/>
      <c r="DTY54"/>
      <c r="DTZ54"/>
      <c r="DUA54"/>
      <c r="DUB54"/>
      <c r="DUC54"/>
      <c r="DUD54"/>
      <c r="DUE54"/>
      <c r="DUF54"/>
      <c r="DUG54"/>
      <c r="DUH54"/>
      <c r="DUI54"/>
      <c r="DUJ54"/>
      <c r="DUK54"/>
      <c r="DUL54"/>
      <c r="DUM54"/>
      <c r="DUN54"/>
      <c r="DUO54"/>
      <c r="DUP54"/>
      <c r="DUQ54"/>
      <c r="DUR54"/>
      <c r="DUS54"/>
      <c r="DUT54"/>
      <c r="DUU54"/>
      <c r="DUV54"/>
      <c r="DUW54"/>
      <c r="DUX54"/>
      <c r="DUY54"/>
      <c r="DUZ54"/>
      <c r="DVA54"/>
      <c r="DVB54"/>
      <c r="DVC54"/>
      <c r="DVD54"/>
      <c r="DVE54"/>
      <c r="DVF54"/>
      <c r="DVG54"/>
      <c r="DVH54"/>
      <c r="DVI54"/>
      <c r="DVJ54"/>
      <c r="DVK54"/>
      <c r="DVL54"/>
      <c r="DVM54"/>
      <c r="DVN54"/>
      <c r="DVO54"/>
      <c r="DVP54"/>
      <c r="DVQ54"/>
      <c r="DVR54"/>
      <c r="DVS54"/>
      <c r="DVT54"/>
      <c r="DVU54"/>
      <c r="DVV54"/>
      <c r="DVW54"/>
      <c r="DVX54"/>
      <c r="DVY54"/>
      <c r="DVZ54"/>
      <c r="DWA54"/>
      <c r="DWB54"/>
      <c r="DWC54"/>
      <c r="DWD54"/>
      <c r="DWE54"/>
      <c r="DWF54"/>
      <c r="DWG54"/>
      <c r="DWH54"/>
      <c r="DWI54"/>
      <c r="DWJ54"/>
      <c r="DWK54"/>
      <c r="DWL54"/>
      <c r="DWM54"/>
      <c r="DWN54"/>
      <c r="DWO54"/>
      <c r="DWP54"/>
      <c r="DWQ54"/>
      <c r="DWR54"/>
      <c r="DWS54"/>
      <c r="DWT54"/>
      <c r="DWU54"/>
      <c r="DWV54"/>
      <c r="DWW54"/>
      <c r="DWX54"/>
      <c r="DWY54"/>
      <c r="DWZ54"/>
      <c r="DXA54"/>
      <c r="DXB54"/>
      <c r="DXC54"/>
      <c r="DXD54"/>
      <c r="DXE54"/>
      <c r="DXF54"/>
      <c r="DXG54"/>
      <c r="DXH54"/>
      <c r="DXI54"/>
      <c r="DXJ54"/>
      <c r="DXK54"/>
      <c r="DXL54"/>
      <c r="DXM54"/>
      <c r="DXN54"/>
      <c r="DXO54"/>
      <c r="DXP54"/>
      <c r="DXQ54"/>
      <c r="DXR54"/>
      <c r="DXS54"/>
      <c r="DXT54"/>
      <c r="DXU54"/>
      <c r="DXV54"/>
      <c r="DXW54"/>
      <c r="DXX54"/>
      <c r="DXY54"/>
      <c r="DXZ54"/>
      <c r="DYA54"/>
      <c r="DYB54"/>
      <c r="DYC54"/>
      <c r="DYD54"/>
      <c r="DYE54"/>
      <c r="DYF54"/>
      <c r="DYG54"/>
      <c r="DYH54"/>
      <c r="DYI54"/>
      <c r="DYJ54"/>
      <c r="DYK54"/>
      <c r="DYL54"/>
      <c r="DYM54"/>
      <c r="DYN54"/>
      <c r="DYO54"/>
      <c r="DYP54"/>
      <c r="DYQ54"/>
      <c r="DYR54"/>
      <c r="DYS54"/>
      <c r="DYT54"/>
      <c r="DYU54"/>
      <c r="DYV54"/>
      <c r="DYW54"/>
      <c r="DYX54"/>
      <c r="DYY54"/>
      <c r="DYZ54"/>
      <c r="DZA54"/>
      <c r="DZB54"/>
      <c r="DZC54"/>
      <c r="DZD54"/>
      <c r="DZE54"/>
      <c r="DZF54"/>
      <c r="DZG54"/>
      <c r="DZH54"/>
      <c r="DZI54"/>
      <c r="DZJ54"/>
      <c r="DZK54"/>
      <c r="DZL54"/>
      <c r="DZM54"/>
      <c r="DZN54"/>
      <c r="DZO54"/>
      <c r="DZP54"/>
      <c r="DZQ54"/>
      <c r="DZR54"/>
      <c r="DZS54"/>
      <c r="DZT54"/>
      <c r="DZU54"/>
      <c r="DZV54"/>
      <c r="DZW54"/>
      <c r="DZX54"/>
      <c r="DZY54"/>
      <c r="DZZ54"/>
      <c r="EAA54"/>
      <c r="EAB54"/>
      <c r="EAC54"/>
      <c r="EAD54"/>
      <c r="EAE54"/>
      <c r="EAF54"/>
      <c r="EAG54"/>
      <c r="EAH54"/>
      <c r="EAI54"/>
      <c r="EAJ54"/>
      <c r="EAK54"/>
      <c r="EAL54"/>
      <c r="EAM54"/>
      <c r="EAN54"/>
      <c r="EAO54"/>
      <c r="EAP54"/>
      <c r="EAQ54"/>
      <c r="EAR54"/>
      <c r="EAS54"/>
      <c r="EAT54"/>
      <c r="EAU54"/>
      <c r="EAV54"/>
      <c r="EAW54"/>
      <c r="EAX54"/>
      <c r="EAY54"/>
      <c r="EAZ54"/>
      <c r="EBA54"/>
      <c r="EBB54"/>
      <c r="EBC54"/>
      <c r="EBD54"/>
      <c r="EBE54"/>
      <c r="EBF54"/>
      <c r="EBG54"/>
      <c r="EBH54"/>
      <c r="EBI54"/>
      <c r="EBJ54"/>
      <c r="EBK54"/>
      <c r="EBL54"/>
      <c r="EBM54"/>
      <c r="EBN54"/>
      <c r="EBO54"/>
      <c r="EBP54"/>
      <c r="EBQ54"/>
      <c r="EBR54"/>
      <c r="EBS54"/>
      <c r="EBT54"/>
      <c r="EBU54"/>
      <c r="EBV54"/>
      <c r="EBW54"/>
      <c r="EBX54"/>
      <c r="EBY54"/>
      <c r="EBZ54"/>
      <c r="ECA54"/>
      <c r="ECB54"/>
      <c r="ECC54"/>
      <c r="ECD54"/>
      <c r="ECE54"/>
      <c r="ECF54"/>
      <c r="ECG54"/>
      <c r="ECH54"/>
      <c r="ECI54"/>
      <c r="ECJ54"/>
      <c r="ECK54"/>
      <c r="ECL54"/>
      <c r="ECM54"/>
      <c r="ECN54"/>
      <c r="ECO54"/>
      <c r="ECP54"/>
      <c r="ECQ54"/>
      <c r="ECR54"/>
      <c r="ECS54"/>
      <c r="ECT54"/>
      <c r="ECU54"/>
      <c r="ECV54"/>
      <c r="ECW54"/>
      <c r="ECX54"/>
      <c r="ECY54"/>
      <c r="ECZ54"/>
      <c r="EDA54"/>
      <c r="EDB54"/>
      <c r="EDC54"/>
      <c r="EDD54"/>
      <c r="EDE54"/>
      <c r="EDF54"/>
      <c r="EDG54"/>
      <c r="EDH54"/>
      <c r="EDI54"/>
      <c r="EDJ54"/>
      <c r="EDK54"/>
      <c r="EDL54"/>
      <c r="EDM54"/>
      <c r="EDN54"/>
      <c r="EDO54"/>
      <c r="EDP54"/>
      <c r="EDQ54"/>
      <c r="EDR54"/>
      <c r="EDS54"/>
      <c r="EDT54"/>
      <c r="EDU54"/>
      <c r="EDV54"/>
      <c r="EDW54"/>
      <c r="EDX54"/>
      <c r="EDY54"/>
      <c r="EDZ54"/>
      <c r="EEA54"/>
      <c r="EEB54"/>
      <c r="EEC54"/>
      <c r="EED54"/>
      <c r="EEE54"/>
      <c r="EEF54"/>
      <c r="EEG54"/>
      <c r="EEH54"/>
      <c r="EEI54"/>
      <c r="EEJ54"/>
      <c r="EEK54"/>
      <c r="EEL54"/>
      <c r="EEM54"/>
      <c r="EEN54"/>
      <c r="EEO54"/>
      <c r="EEP54"/>
      <c r="EEQ54"/>
      <c r="EER54"/>
      <c r="EES54"/>
      <c r="EET54"/>
      <c r="EEU54"/>
      <c r="EEV54"/>
      <c r="EEW54"/>
      <c r="EEX54"/>
      <c r="EEY54"/>
      <c r="EEZ54"/>
      <c r="EFA54"/>
      <c r="EFB54"/>
      <c r="EFC54"/>
      <c r="EFD54"/>
      <c r="EFE54"/>
      <c r="EFF54"/>
      <c r="EFG54"/>
      <c r="EFH54"/>
      <c r="EFI54"/>
      <c r="EFJ54"/>
      <c r="EFK54"/>
      <c r="EFL54"/>
      <c r="EFM54"/>
      <c r="EFN54"/>
      <c r="EFO54"/>
      <c r="EFP54"/>
      <c r="EFQ54"/>
      <c r="EFR54"/>
      <c r="EFS54"/>
      <c r="EFT54"/>
      <c r="EFU54"/>
      <c r="EFV54"/>
      <c r="EFW54"/>
      <c r="EFX54"/>
      <c r="EFY54"/>
      <c r="EFZ54"/>
      <c r="EGA54"/>
      <c r="EGB54"/>
      <c r="EGC54"/>
      <c r="EGD54"/>
      <c r="EGE54"/>
      <c r="EGF54"/>
      <c r="EGG54"/>
      <c r="EGH54"/>
      <c r="EGI54"/>
      <c r="EGJ54"/>
      <c r="EGK54"/>
      <c r="EGL54"/>
      <c r="EGM54"/>
      <c r="EGN54"/>
      <c r="EGO54"/>
      <c r="EGP54"/>
      <c r="EGQ54"/>
      <c r="EGR54"/>
      <c r="EGS54"/>
      <c r="EGT54"/>
      <c r="EGU54"/>
      <c r="EGV54"/>
      <c r="EGW54"/>
      <c r="EGX54"/>
      <c r="EGY54"/>
      <c r="EGZ54"/>
      <c r="EHA54"/>
      <c r="EHB54"/>
      <c r="EHC54"/>
      <c r="EHD54"/>
      <c r="EHE54"/>
      <c r="EHF54"/>
      <c r="EHG54"/>
      <c r="EHH54"/>
      <c r="EHI54"/>
      <c r="EHJ54"/>
      <c r="EHK54"/>
      <c r="EHL54"/>
      <c r="EHM54"/>
      <c r="EHN54"/>
      <c r="EHO54"/>
      <c r="EHP54"/>
      <c r="EHQ54"/>
      <c r="EHR54"/>
      <c r="EHS54"/>
      <c r="EHT54"/>
      <c r="EHU54"/>
      <c r="EHV54"/>
      <c r="EHW54"/>
      <c r="EHX54"/>
      <c r="EHY54"/>
      <c r="EHZ54"/>
      <c r="EIA54"/>
      <c r="EIB54"/>
      <c r="EIC54"/>
      <c r="EID54"/>
      <c r="EIE54"/>
      <c r="EIF54"/>
      <c r="EIG54"/>
      <c r="EIH54"/>
      <c r="EII54"/>
      <c r="EIJ54"/>
      <c r="EIK54"/>
      <c r="EIL54"/>
      <c r="EIM54"/>
      <c r="EIN54"/>
      <c r="EIO54"/>
      <c r="EIP54"/>
      <c r="EIQ54"/>
      <c r="EIR54"/>
      <c r="EIS54"/>
      <c r="EIT54"/>
      <c r="EIU54"/>
      <c r="EIV54"/>
      <c r="EIW54"/>
      <c r="EIX54"/>
      <c r="EIY54"/>
      <c r="EIZ54"/>
      <c r="EJA54"/>
      <c r="EJB54"/>
      <c r="EJC54"/>
      <c r="EJD54"/>
      <c r="EJE54"/>
      <c r="EJF54"/>
      <c r="EJG54"/>
      <c r="EJH54"/>
      <c r="EJI54"/>
      <c r="EJJ54"/>
      <c r="EJK54"/>
      <c r="EJL54"/>
      <c r="EJM54"/>
      <c r="EJN54"/>
      <c r="EJO54"/>
      <c r="EJP54"/>
      <c r="EJQ54"/>
      <c r="EJR54"/>
      <c r="EJS54"/>
      <c r="EJT54"/>
      <c r="EJU54"/>
      <c r="EJV54"/>
      <c r="EJW54"/>
      <c r="EJX54"/>
      <c r="EJY54"/>
      <c r="EJZ54"/>
      <c r="EKA54"/>
      <c r="EKB54"/>
      <c r="EKC54"/>
      <c r="EKD54"/>
      <c r="EKE54"/>
      <c r="EKF54"/>
      <c r="EKG54"/>
      <c r="EKH54"/>
      <c r="EKI54"/>
      <c r="EKJ54"/>
      <c r="EKK54"/>
      <c r="EKL54"/>
      <c r="EKM54"/>
      <c r="EKN54"/>
      <c r="EKO54"/>
      <c r="EKP54"/>
      <c r="EKQ54"/>
      <c r="EKR54"/>
      <c r="EKS54"/>
      <c r="EKT54"/>
      <c r="EKU54"/>
      <c r="EKV54"/>
      <c r="EKW54"/>
      <c r="EKX54"/>
      <c r="EKY54"/>
      <c r="EKZ54"/>
      <c r="ELA54"/>
      <c r="ELB54"/>
      <c r="ELC54"/>
      <c r="ELD54"/>
      <c r="ELE54"/>
      <c r="ELF54"/>
      <c r="ELG54"/>
      <c r="ELH54"/>
      <c r="ELI54"/>
      <c r="ELJ54"/>
      <c r="ELK54"/>
      <c r="ELL54"/>
      <c r="ELM54"/>
      <c r="ELN54"/>
      <c r="ELO54"/>
      <c r="ELP54"/>
      <c r="ELQ54"/>
      <c r="ELR54"/>
      <c r="ELS54"/>
      <c r="ELT54"/>
      <c r="ELU54"/>
      <c r="ELV54"/>
      <c r="ELW54"/>
      <c r="ELX54"/>
      <c r="ELY54"/>
      <c r="ELZ54"/>
      <c r="EMA54"/>
      <c r="EMB54"/>
      <c r="EMC54"/>
      <c r="EMD54"/>
      <c r="EME54"/>
      <c r="EMF54"/>
      <c r="EMG54"/>
      <c r="EMH54"/>
      <c r="EMI54"/>
      <c r="EMJ54"/>
      <c r="EMK54"/>
      <c r="EML54"/>
      <c r="EMM54"/>
      <c r="EMN54"/>
      <c r="EMO54"/>
      <c r="EMP54"/>
      <c r="EMQ54"/>
      <c r="EMR54"/>
      <c r="EMS54"/>
      <c r="EMT54"/>
      <c r="EMU54"/>
      <c r="EMV54"/>
      <c r="EMW54"/>
      <c r="EMX54"/>
      <c r="EMY54"/>
      <c r="EMZ54"/>
      <c r="ENA54"/>
      <c r="ENB54"/>
      <c r="ENC54"/>
      <c r="END54"/>
      <c r="ENE54"/>
      <c r="ENF54"/>
      <c r="ENG54"/>
      <c r="ENH54"/>
      <c r="ENI54"/>
      <c r="ENJ54"/>
      <c r="ENK54"/>
      <c r="ENL54"/>
      <c r="ENM54"/>
      <c r="ENN54"/>
      <c r="ENO54"/>
      <c r="ENP54"/>
      <c r="ENQ54"/>
      <c r="ENR54"/>
      <c r="ENS54"/>
      <c r="ENT54"/>
      <c r="ENU54"/>
      <c r="ENV54"/>
      <c r="ENW54"/>
      <c r="ENX54"/>
      <c r="ENY54"/>
      <c r="ENZ54"/>
      <c r="EOA54"/>
      <c r="EOB54"/>
      <c r="EOC54"/>
      <c r="EOD54"/>
      <c r="EOE54"/>
      <c r="EOF54"/>
      <c r="EOG54"/>
      <c r="EOH54"/>
      <c r="EOI54"/>
      <c r="EOJ54"/>
      <c r="EOK54"/>
      <c r="EOL54"/>
      <c r="EOM54"/>
      <c r="EON54"/>
      <c r="EOO54"/>
      <c r="EOP54"/>
      <c r="EOQ54"/>
      <c r="EOR54"/>
      <c r="EOS54"/>
      <c r="EOT54"/>
      <c r="EOU54"/>
      <c r="EOV54"/>
      <c r="EOW54"/>
      <c r="EOX54"/>
      <c r="EOY54"/>
      <c r="EOZ54"/>
      <c r="EPA54"/>
      <c r="EPB54"/>
      <c r="EPC54"/>
      <c r="EPD54"/>
      <c r="EPE54"/>
      <c r="EPF54"/>
      <c r="EPG54"/>
      <c r="EPH54"/>
      <c r="EPI54"/>
      <c r="EPJ54"/>
      <c r="EPK54"/>
      <c r="EPL54"/>
      <c r="EPM54"/>
      <c r="EPN54"/>
      <c r="EPO54"/>
      <c r="EPP54"/>
      <c r="EPQ54"/>
      <c r="EPR54"/>
      <c r="EPS54"/>
      <c r="EPT54"/>
      <c r="EPU54"/>
      <c r="EPV54"/>
      <c r="EPW54"/>
      <c r="EPX54"/>
      <c r="EPY54"/>
      <c r="EPZ54"/>
      <c r="EQA54"/>
      <c r="EQB54"/>
      <c r="EQC54"/>
      <c r="EQD54"/>
      <c r="EQE54"/>
      <c r="EQF54"/>
      <c r="EQG54"/>
      <c r="EQH54"/>
      <c r="EQI54"/>
      <c r="EQJ54"/>
      <c r="EQK54"/>
      <c r="EQL54"/>
      <c r="EQM54"/>
      <c r="EQN54"/>
      <c r="EQO54"/>
      <c r="EQP54"/>
      <c r="EQQ54"/>
      <c r="EQR54"/>
      <c r="EQS54"/>
      <c r="EQT54"/>
      <c r="EQU54"/>
      <c r="EQV54"/>
      <c r="EQW54"/>
      <c r="EQX54"/>
      <c r="EQY54"/>
      <c r="EQZ54"/>
      <c r="ERA54"/>
      <c r="ERB54"/>
      <c r="ERC54"/>
      <c r="ERD54"/>
      <c r="ERE54"/>
      <c r="ERF54"/>
      <c r="ERG54"/>
      <c r="ERH54"/>
      <c r="ERI54"/>
      <c r="ERJ54"/>
      <c r="ERK54"/>
      <c r="ERL54"/>
      <c r="ERM54"/>
      <c r="ERN54"/>
      <c r="ERO54"/>
      <c r="ERP54"/>
      <c r="ERQ54"/>
      <c r="ERR54"/>
      <c r="ERS54"/>
      <c r="ERT54"/>
      <c r="ERU54"/>
      <c r="ERV54"/>
      <c r="ERW54"/>
      <c r="ERX54"/>
      <c r="ERY54"/>
      <c r="ERZ54"/>
      <c r="ESA54"/>
      <c r="ESB54"/>
      <c r="ESC54"/>
      <c r="ESD54"/>
      <c r="ESE54"/>
      <c r="ESF54"/>
      <c r="ESG54"/>
      <c r="ESH54"/>
      <c r="ESI54"/>
      <c r="ESJ54"/>
      <c r="ESK54"/>
      <c r="ESL54"/>
      <c r="ESM54"/>
      <c r="ESN54"/>
      <c r="ESO54"/>
      <c r="ESP54"/>
      <c r="ESQ54"/>
      <c r="ESR54"/>
      <c r="ESS54"/>
      <c r="EST54"/>
      <c r="ESU54"/>
      <c r="ESV54"/>
      <c r="ESW54"/>
      <c r="ESX54"/>
      <c r="ESY54"/>
      <c r="ESZ54"/>
      <c r="ETA54"/>
      <c r="ETB54"/>
      <c r="ETC54"/>
      <c r="ETD54"/>
      <c r="ETE54"/>
      <c r="ETF54"/>
      <c r="ETG54"/>
      <c r="ETH54"/>
      <c r="ETI54"/>
      <c r="ETJ54"/>
      <c r="ETK54"/>
      <c r="ETL54"/>
      <c r="ETM54"/>
      <c r="ETN54"/>
      <c r="ETO54"/>
      <c r="ETP54"/>
      <c r="ETQ54"/>
      <c r="ETR54"/>
      <c r="ETS54"/>
      <c r="ETT54"/>
      <c r="ETU54"/>
      <c r="ETV54"/>
      <c r="ETW54"/>
      <c r="ETX54"/>
      <c r="ETY54"/>
      <c r="ETZ54"/>
      <c r="EUA54"/>
      <c r="EUB54"/>
      <c r="EUC54"/>
      <c r="EUD54"/>
      <c r="EUE54"/>
      <c r="EUF54"/>
      <c r="EUG54"/>
      <c r="EUH54"/>
      <c r="EUI54"/>
      <c r="EUJ54"/>
      <c r="EUK54"/>
      <c r="EUL54"/>
      <c r="EUM54"/>
      <c r="EUN54"/>
      <c r="EUO54"/>
      <c r="EUP54"/>
      <c r="EUQ54"/>
      <c r="EUR54"/>
      <c r="EUS54"/>
      <c r="EUT54"/>
      <c r="EUU54"/>
      <c r="EUV54"/>
      <c r="EUW54"/>
      <c r="EUX54"/>
      <c r="EUY54"/>
      <c r="EUZ54"/>
      <c r="EVA54"/>
      <c r="EVB54"/>
      <c r="EVC54"/>
      <c r="EVD54"/>
      <c r="EVE54"/>
      <c r="EVF54"/>
      <c r="EVG54"/>
      <c r="EVH54"/>
      <c r="EVI54"/>
      <c r="EVJ54"/>
      <c r="EVK54"/>
      <c r="EVL54"/>
      <c r="EVM54"/>
      <c r="EVN54"/>
      <c r="EVO54"/>
      <c r="EVP54"/>
      <c r="EVQ54"/>
      <c r="EVR54"/>
      <c r="EVS54"/>
      <c r="EVT54"/>
      <c r="EVU54"/>
      <c r="EVV54"/>
      <c r="EVW54"/>
      <c r="EVX54"/>
      <c r="EVY54"/>
      <c r="EVZ54"/>
      <c r="EWA54"/>
      <c r="EWB54"/>
      <c r="EWC54"/>
      <c r="EWD54"/>
      <c r="EWE54"/>
      <c r="EWF54"/>
      <c r="EWG54"/>
      <c r="EWH54"/>
      <c r="EWI54"/>
      <c r="EWJ54"/>
      <c r="EWK54"/>
      <c r="EWL54"/>
      <c r="EWM54"/>
      <c r="EWN54"/>
      <c r="EWO54"/>
      <c r="EWP54"/>
      <c r="EWQ54"/>
      <c r="EWR54"/>
      <c r="EWS54"/>
      <c r="EWT54"/>
      <c r="EWU54"/>
      <c r="EWV54"/>
      <c r="EWW54"/>
      <c r="EWX54"/>
      <c r="EWY54"/>
      <c r="EWZ54"/>
      <c r="EXA54"/>
      <c r="EXB54"/>
      <c r="EXC54"/>
      <c r="EXD54"/>
      <c r="EXE54"/>
      <c r="EXF54"/>
      <c r="EXG54"/>
      <c r="EXH54"/>
      <c r="EXI54"/>
      <c r="EXJ54"/>
      <c r="EXK54"/>
      <c r="EXL54"/>
      <c r="EXM54"/>
      <c r="EXN54"/>
      <c r="EXO54"/>
      <c r="EXP54"/>
      <c r="EXQ54"/>
      <c r="EXR54"/>
      <c r="EXS54"/>
      <c r="EXT54"/>
      <c r="EXU54"/>
      <c r="EXV54"/>
      <c r="EXW54"/>
      <c r="EXX54"/>
      <c r="EXY54"/>
      <c r="EXZ54"/>
      <c r="EYA54"/>
      <c r="EYB54"/>
      <c r="EYC54"/>
      <c r="EYD54"/>
      <c r="EYE54"/>
      <c r="EYF54"/>
      <c r="EYG54"/>
      <c r="EYH54"/>
      <c r="EYI54"/>
      <c r="EYJ54"/>
      <c r="EYK54"/>
      <c r="EYL54"/>
      <c r="EYM54"/>
      <c r="EYN54"/>
      <c r="EYO54"/>
      <c r="EYP54"/>
      <c r="EYQ54"/>
      <c r="EYR54"/>
      <c r="EYS54"/>
      <c r="EYT54"/>
      <c r="EYU54"/>
      <c r="EYV54"/>
      <c r="EYW54"/>
      <c r="EYX54"/>
      <c r="EYY54"/>
      <c r="EYZ54"/>
      <c r="EZA54"/>
      <c r="EZB54"/>
      <c r="EZC54"/>
      <c r="EZD54"/>
      <c r="EZE54"/>
      <c r="EZF54"/>
      <c r="EZG54"/>
      <c r="EZH54"/>
      <c r="EZI54"/>
      <c r="EZJ54"/>
      <c r="EZK54"/>
      <c r="EZL54"/>
      <c r="EZM54"/>
      <c r="EZN54"/>
      <c r="EZO54"/>
      <c r="EZP54"/>
      <c r="EZQ54"/>
      <c r="EZR54"/>
      <c r="EZS54"/>
      <c r="EZT54"/>
      <c r="EZU54"/>
      <c r="EZV54"/>
      <c r="EZW54"/>
      <c r="EZX54"/>
      <c r="EZY54"/>
      <c r="EZZ54"/>
      <c r="FAA54"/>
      <c r="FAB54"/>
      <c r="FAC54"/>
      <c r="FAD54"/>
      <c r="FAE54"/>
      <c r="FAF54"/>
      <c r="FAG54"/>
      <c r="FAH54"/>
      <c r="FAI54"/>
      <c r="FAJ54"/>
      <c r="FAK54"/>
      <c r="FAL54"/>
      <c r="FAM54"/>
      <c r="FAN54"/>
      <c r="FAO54"/>
      <c r="FAP54"/>
      <c r="FAQ54"/>
      <c r="FAR54"/>
      <c r="FAS54"/>
      <c r="FAT54"/>
      <c r="FAU54"/>
      <c r="FAV54"/>
      <c r="FAW54"/>
      <c r="FAX54"/>
      <c r="FAY54"/>
      <c r="FAZ54"/>
      <c r="FBA54"/>
      <c r="FBB54"/>
      <c r="FBC54"/>
      <c r="FBD54"/>
      <c r="FBE54"/>
      <c r="FBF54"/>
      <c r="FBG54"/>
      <c r="FBH54"/>
      <c r="FBI54"/>
      <c r="FBJ54"/>
      <c r="FBK54"/>
      <c r="FBL54"/>
      <c r="FBM54"/>
      <c r="FBN54"/>
      <c r="FBO54"/>
      <c r="FBP54"/>
      <c r="FBQ54"/>
      <c r="FBR54"/>
      <c r="FBS54"/>
      <c r="FBT54"/>
      <c r="FBU54"/>
      <c r="FBV54"/>
      <c r="FBW54"/>
      <c r="FBX54"/>
      <c r="FBY54"/>
      <c r="FBZ54"/>
      <c r="FCA54"/>
      <c r="FCB54"/>
      <c r="FCC54"/>
      <c r="FCD54"/>
      <c r="FCE54"/>
      <c r="FCF54"/>
      <c r="FCG54"/>
      <c r="FCH54"/>
      <c r="FCI54"/>
      <c r="FCJ54"/>
      <c r="FCK54"/>
      <c r="FCL54"/>
      <c r="FCM54"/>
      <c r="FCN54"/>
      <c r="FCO54"/>
      <c r="FCP54"/>
      <c r="FCQ54"/>
      <c r="FCR54"/>
      <c r="FCS54"/>
      <c r="FCT54"/>
      <c r="FCU54"/>
      <c r="FCV54"/>
      <c r="FCW54"/>
      <c r="FCX54"/>
      <c r="FCY54"/>
      <c r="FCZ54"/>
      <c r="FDA54"/>
      <c r="FDB54"/>
      <c r="FDC54"/>
      <c r="FDD54"/>
      <c r="FDE54"/>
      <c r="FDF54"/>
      <c r="FDG54"/>
      <c r="FDH54"/>
      <c r="FDI54"/>
      <c r="FDJ54"/>
      <c r="FDK54"/>
      <c r="FDL54"/>
      <c r="FDM54"/>
      <c r="FDN54"/>
      <c r="FDO54"/>
      <c r="FDP54"/>
      <c r="FDQ54"/>
      <c r="FDR54"/>
      <c r="FDS54"/>
      <c r="FDT54"/>
      <c r="FDU54"/>
      <c r="FDV54"/>
      <c r="FDW54"/>
      <c r="FDX54"/>
      <c r="FDY54"/>
      <c r="FDZ54"/>
      <c r="FEA54"/>
      <c r="FEB54"/>
      <c r="FEC54"/>
      <c r="FED54"/>
      <c r="FEE54"/>
      <c r="FEF54"/>
      <c r="FEG54"/>
      <c r="FEH54"/>
      <c r="FEI54"/>
      <c r="FEJ54"/>
      <c r="FEK54"/>
      <c r="FEL54"/>
      <c r="FEM54"/>
      <c r="FEN54"/>
      <c r="FEO54"/>
      <c r="FEP54"/>
      <c r="FEQ54"/>
      <c r="FER54"/>
      <c r="FES54"/>
      <c r="FET54"/>
      <c r="FEU54"/>
      <c r="FEV54"/>
      <c r="FEW54"/>
      <c r="FEX54"/>
      <c r="FEY54"/>
      <c r="FEZ54"/>
      <c r="FFA54"/>
      <c r="FFB54"/>
      <c r="FFC54"/>
      <c r="FFD54"/>
      <c r="FFE54"/>
      <c r="FFF54"/>
      <c r="FFG54"/>
      <c r="FFH54"/>
      <c r="FFI54"/>
      <c r="FFJ54"/>
      <c r="FFK54"/>
      <c r="FFL54"/>
      <c r="FFM54"/>
      <c r="FFN54"/>
      <c r="FFO54"/>
      <c r="FFP54"/>
      <c r="FFQ54"/>
      <c r="FFR54"/>
      <c r="FFS54"/>
      <c r="FFT54"/>
      <c r="FFU54"/>
      <c r="FFV54"/>
      <c r="FFW54"/>
      <c r="FFX54"/>
      <c r="FFY54"/>
      <c r="FFZ54"/>
      <c r="FGA54"/>
      <c r="FGB54"/>
      <c r="FGC54"/>
      <c r="FGD54"/>
      <c r="FGE54"/>
      <c r="FGF54"/>
      <c r="FGG54"/>
      <c r="FGH54"/>
      <c r="FGI54"/>
      <c r="FGJ54"/>
      <c r="FGK54"/>
      <c r="FGL54"/>
      <c r="FGM54"/>
      <c r="FGN54"/>
      <c r="FGO54"/>
      <c r="FGP54"/>
      <c r="FGQ54"/>
      <c r="FGR54"/>
      <c r="FGS54"/>
      <c r="FGT54"/>
      <c r="FGU54"/>
      <c r="FGV54"/>
      <c r="FGW54"/>
      <c r="FGX54"/>
      <c r="FGY54"/>
      <c r="FGZ54"/>
      <c r="FHA54"/>
      <c r="FHB54"/>
      <c r="FHC54"/>
      <c r="FHD54"/>
      <c r="FHE54"/>
      <c r="FHF54"/>
      <c r="FHG54"/>
      <c r="FHH54"/>
      <c r="FHI54"/>
      <c r="FHJ54"/>
      <c r="FHK54"/>
      <c r="FHL54"/>
      <c r="FHM54"/>
      <c r="FHN54"/>
      <c r="FHO54"/>
      <c r="FHP54"/>
      <c r="FHQ54"/>
      <c r="FHR54"/>
      <c r="FHS54"/>
      <c r="FHT54"/>
      <c r="FHU54"/>
      <c r="FHV54"/>
      <c r="FHW54"/>
      <c r="FHX54"/>
      <c r="FHY54"/>
      <c r="FHZ54"/>
      <c r="FIA54"/>
      <c r="FIB54"/>
      <c r="FIC54"/>
      <c r="FID54"/>
      <c r="FIE54"/>
      <c r="FIF54"/>
      <c r="FIG54"/>
      <c r="FIH54"/>
      <c r="FII54"/>
      <c r="FIJ54"/>
      <c r="FIK54"/>
      <c r="FIL54"/>
      <c r="FIM54"/>
      <c r="FIN54"/>
      <c r="FIO54"/>
      <c r="FIP54"/>
      <c r="FIQ54"/>
      <c r="FIR54"/>
      <c r="FIS54"/>
      <c r="FIT54"/>
      <c r="FIU54"/>
      <c r="FIV54"/>
      <c r="FIW54"/>
      <c r="FIX54"/>
      <c r="FIY54"/>
      <c r="FIZ54"/>
      <c r="FJA54"/>
      <c r="FJB54"/>
      <c r="FJC54"/>
      <c r="FJD54"/>
      <c r="FJE54"/>
      <c r="FJF54"/>
      <c r="FJG54"/>
      <c r="FJH54"/>
      <c r="FJI54"/>
      <c r="FJJ54"/>
      <c r="FJK54"/>
      <c r="FJL54"/>
      <c r="FJM54"/>
      <c r="FJN54"/>
      <c r="FJO54"/>
      <c r="FJP54"/>
      <c r="FJQ54"/>
      <c r="FJR54"/>
      <c r="FJS54"/>
      <c r="FJT54"/>
      <c r="FJU54"/>
      <c r="FJV54"/>
      <c r="FJW54"/>
      <c r="FJX54"/>
      <c r="FJY54"/>
      <c r="FJZ54"/>
      <c r="FKA54"/>
      <c r="FKB54"/>
      <c r="FKC54"/>
      <c r="FKD54"/>
      <c r="FKE54"/>
      <c r="FKF54"/>
      <c r="FKG54"/>
      <c r="FKH54"/>
      <c r="FKI54"/>
      <c r="FKJ54"/>
      <c r="FKK54"/>
      <c r="FKL54"/>
      <c r="FKM54"/>
      <c r="FKN54"/>
      <c r="FKO54"/>
      <c r="FKP54"/>
      <c r="FKQ54"/>
      <c r="FKR54"/>
      <c r="FKS54"/>
      <c r="FKT54"/>
      <c r="FKU54"/>
      <c r="FKV54"/>
      <c r="FKW54"/>
      <c r="FKX54"/>
      <c r="FKY54"/>
      <c r="FKZ54"/>
      <c r="FLA54"/>
      <c r="FLB54"/>
      <c r="FLC54"/>
      <c r="FLD54"/>
      <c r="FLE54"/>
      <c r="FLF54"/>
      <c r="FLG54"/>
      <c r="FLH54"/>
      <c r="FLI54"/>
      <c r="FLJ54"/>
      <c r="FLK54"/>
      <c r="FLL54"/>
      <c r="FLM54"/>
      <c r="FLN54"/>
      <c r="FLO54"/>
      <c r="FLP54"/>
      <c r="FLQ54"/>
      <c r="FLR54"/>
      <c r="FLS54"/>
      <c r="FLT54"/>
      <c r="FLU54"/>
      <c r="FLV54"/>
      <c r="FLW54"/>
      <c r="FLX54"/>
      <c r="FLY54"/>
      <c r="FLZ54"/>
      <c r="FMA54"/>
      <c r="FMB54"/>
      <c r="FMC54"/>
      <c r="FMD54"/>
      <c r="FME54"/>
      <c r="FMF54"/>
      <c r="FMG54"/>
      <c r="FMH54"/>
      <c r="FMI54"/>
      <c r="FMJ54"/>
      <c r="FMK54"/>
      <c r="FML54"/>
      <c r="FMM54"/>
      <c r="FMN54"/>
      <c r="FMO54"/>
      <c r="FMP54"/>
      <c r="FMQ54"/>
      <c r="FMR54"/>
      <c r="FMS54"/>
      <c r="FMT54"/>
      <c r="FMU54"/>
      <c r="FMV54"/>
      <c r="FMW54"/>
      <c r="FMX54"/>
      <c r="FMY54"/>
      <c r="FMZ54"/>
      <c r="FNA54"/>
      <c r="FNB54"/>
      <c r="FNC54"/>
      <c r="FND54"/>
      <c r="FNE54"/>
      <c r="FNF54"/>
      <c r="FNG54"/>
      <c r="FNH54"/>
      <c r="FNI54"/>
      <c r="FNJ54"/>
      <c r="FNK54"/>
      <c r="FNL54"/>
      <c r="FNM54"/>
      <c r="FNN54"/>
      <c r="FNO54"/>
      <c r="FNP54"/>
      <c r="FNQ54"/>
      <c r="FNR54"/>
      <c r="FNS54"/>
      <c r="FNT54"/>
      <c r="FNU54"/>
      <c r="FNV54"/>
      <c r="FNW54"/>
      <c r="FNX54"/>
      <c r="FNY54"/>
      <c r="FNZ54"/>
      <c r="FOA54"/>
      <c r="FOB54"/>
      <c r="FOC54"/>
      <c r="FOD54"/>
      <c r="FOE54"/>
      <c r="FOF54"/>
      <c r="FOG54"/>
      <c r="FOH54"/>
      <c r="FOI54"/>
      <c r="FOJ54"/>
      <c r="FOK54"/>
      <c r="FOL54"/>
      <c r="FOM54"/>
      <c r="FON54"/>
      <c r="FOO54"/>
      <c r="FOP54"/>
      <c r="FOQ54"/>
      <c r="FOR54"/>
      <c r="FOS54"/>
      <c r="FOT54"/>
      <c r="FOU54"/>
      <c r="FOV54"/>
      <c r="FOW54"/>
      <c r="FOX54"/>
      <c r="FOY54"/>
      <c r="FOZ54"/>
      <c r="FPA54"/>
      <c r="FPB54"/>
      <c r="FPC54"/>
      <c r="FPD54"/>
      <c r="FPE54"/>
      <c r="FPF54"/>
      <c r="FPG54"/>
      <c r="FPH54"/>
      <c r="FPI54"/>
      <c r="FPJ54"/>
      <c r="FPK54"/>
      <c r="FPL54"/>
      <c r="FPM54"/>
      <c r="FPN54"/>
      <c r="FPO54"/>
      <c r="FPP54"/>
      <c r="FPQ54"/>
      <c r="FPR54"/>
      <c r="FPS54"/>
      <c r="FPT54"/>
      <c r="FPU54"/>
      <c r="FPV54"/>
      <c r="FPW54"/>
      <c r="FPX54"/>
      <c r="FPY54"/>
      <c r="FPZ54"/>
      <c r="FQA54"/>
      <c r="FQB54"/>
      <c r="FQC54"/>
      <c r="FQD54"/>
      <c r="FQE54"/>
      <c r="FQF54"/>
      <c r="FQG54"/>
      <c r="FQH54"/>
      <c r="FQI54"/>
      <c r="FQJ54"/>
      <c r="FQK54"/>
      <c r="FQL54"/>
      <c r="FQM54"/>
      <c r="FQN54"/>
      <c r="FQO54"/>
      <c r="FQP54"/>
      <c r="FQQ54"/>
      <c r="FQR54"/>
      <c r="FQS54"/>
      <c r="FQT54"/>
      <c r="FQU54"/>
      <c r="FQV54"/>
      <c r="FQW54"/>
      <c r="FQX54"/>
      <c r="FQY54"/>
      <c r="FQZ54"/>
      <c r="FRA54"/>
      <c r="FRB54"/>
      <c r="FRC54"/>
      <c r="FRD54"/>
      <c r="FRE54"/>
      <c r="FRF54"/>
      <c r="FRG54"/>
      <c r="FRH54"/>
      <c r="FRI54"/>
      <c r="FRJ54"/>
      <c r="FRK54"/>
      <c r="FRL54"/>
      <c r="FRM54"/>
      <c r="FRN54"/>
      <c r="FRO54"/>
      <c r="FRP54"/>
      <c r="FRQ54"/>
      <c r="FRR54"/>
      <c r="FRS54"/>
      <c r="FRT54"/>
      <c r="FRU54"/>
      <c r="FRV54"/>
      <c r="FRW54"/>
      <c r="FRX54"/>
      <c r="FRY54"/>
      <c r="FRZ54"/>
      <c r="FSA54"/>
      <c r="FSB54"/>
      <c r="FSC54"/>
      <c r="FSD54"/>
      <c r="FSE54"/>
      <c r="FSF54"/>
      <c r="FSG54"/>
      <c r="FSH54"/>
      <c r="FSI54"/>
      <c r="FSJ54"/>
      <c r="FSK54"/>
      <c r="FSL54"/>
      <c r="FSM54"/>
      <c r="FSN54"/>
      <c r="FSO54"/>
      <c r="FSP54"/>
      <c r="FSQ54"/>
      <c r="FSR54"/>
      <c r="FSS54"/>
      <c r="FST54"/>
      <c r="FSU54"/>
      <c r="FSV54"/>
      <c r="FSW54"/>
      <c r="FSX54"/>
      <c r="FSY54"/>
      <c r="FSZ54"/>
      <c r="FTA54"/>
      <c r="FTB54"/>
      <c r="FTC54"/>
      <c r="FTD54"/>
      <c r="FTE54"/>
      <c r="FTF54"/>
      <c r="FTG54"/>
      <c r="FTH54"/>
      <c r="FTI54"/>
      <c r="FTJ54"/>
      <c r="FTK54"/>
      <c r="FTL54"/>
      <c r="FTM54"/>
      <c r="FTN54"/>
      <c r="FTO54"/>
      <c r="FTP54"/>
      <c r="FTQ54"/>
      <c r="FTR54"/>
      <c r="FTS54"/>
      <c r="FTT54"/>
      <c r="FTU54"/>
      <c r="FTV54"/>
      <c r="FTW54"/>
      <c r="FTX54"/>
      <c r="FTY54"/>
      <c r="FTZ54"/>
      <c r="FUA54"/>
      <c r="FUB54"/>
      <c r="FUC54"/>
      <c r="FUD54"/>
      <c r="FUE54"/>
      <c r="FUF54"/>
      <c r="FUG54"/>
      <c r="FUH54"/>
      <c r="FUI54"/>
      <c r="FUJ54"/>
      <c r="FUK54"/>
      <c r="FUL54"/>
      <c r="FUM54"/>
      <c r="FUN54"/>
      <c r="FUO54"/>
      <c r="FUP54"/>
      <c r="FUQ54"/>
      <c r="FUR54"/>
      <c r="FUS54"/>
      <c r="FUT54"/>
      <c r="FUU54"/>
      <c r="FUV54"/>
      <c r="FUW54"/>
      <c r="FUX54"/>
      <c r="FUY54"/>
      <c r="FUZ54"/>
      <c r="FVA54"/>
      <c r="FVB54"/>
      <c r="FVC54"/>
      <c r="FVD54"/>
      <c r="FVE54"/>
      <c r="FVF54"/>
      <c r="FVG54"/>
      <c r="FVH54"/>
      <c r="FVI54"/>
      <c r="FVJ54"/>
      <c r="FVK54"/>
      <c r="FVL54"/>
      <c r="FVM54"/>
      <c r="FVN54"/>
      <c r="FVO54"/>
      <c r="FVP54"/>
      <c r="FVQ54"/>
      <c r="FVR54"/>
      <c r="FVS54"/>
      <c r="FVT54"/>
      <c r="FVU54"/>
      <c r="FVV54"/>
      <c r="FVW54"/>
      <c r="FVX54"/>
      <c r="FVY54"/>
      <c r="FVZ54"/>
      <c r="FWA54"/>
      <c r="FWB54"/>
      <c r="FWC54"/>
      <c r="FWD54"/>
      <c r="FWE54"/>
      <c r="FWF54"/>
      <c r="FWG54"/>
      <c r="FWH54"/>
      <c r="FWI54"/>
      <c r="FWJ54"/>
      <c r="FWK54"/>
      <c r="FWL54"/>
      <c r="FWM54"/>
      <c r="FWN54"/>
      <c r="FWO54"/>
      <c r="FWP54"/>
      <c r="FWQ54"/>
      <c r="FWR54"/>
      <c r="FWS54"/>
      <c r="FWT54"/>
      <c r="FWU54"/>
      <c r="FWV54"/>
      <c r="FWW54"/>
      <c r="FWX54"/>
      <c r="FWY54"/>
      <c r="FWZ54"/>
      <c r="FXA54"/>
      <c r="FXB54"/>
      <c r="FXC54"/>
      <c r="FXD54"/>
      <c r="FXE54"/>
      <c r="FXF54"/>
      <c r="FXG54"/>
      <c r="FXH54"/>
      <c r="FXI54"/>
      <c r="FXJ54"/>
      <c r="FXK54"/>
      <c r="FXL54"/>
      <c r="FXM54"/>
      <c r="FXN54"/>
      <c r="FXO54"/>
      <c r="FXP54"/>
      <c r="FXQ54"/>
      <c r="FXR54"/>
      <c r="FXS54"/>
      <c r="FXT54"/>
      <c r="FXU54"/>
      <c r="FXV54"/>
      <c r="FXW54"/>
      <c r="FXX54"/>
      <c r="FXY54"/>
      <c r="FXZ54"/>
      <c r="FYA54"/>
      <c r="FYB54"/>
      <c r="FYC54"/>
      <c r="FYD54"/>
      <c r="FYE54"/>
      <c r="FYF54"/>
      <c r="FYG54"/>
      <c r="FYH54"/>
      <c r="FYI54"/>
      <c r="FYJ54"/>
      <c r="FYK54"/>
      <c r="FYL54"/>
      <c r="FYM54"/>
      <c r="FYN54"/>
      <c r="FYO54"/>
      <c r="FYP54"/>
      <c r="FYQ54"/>
      <c r="FYR54"/>
      <c r="FYS54"/>
      <c r="FYT54"/>
      <c r="FYU54"/>
      <c r="FYV54"/>
      <c r="FYW54"/>
      <c r="FYX54"/>
      <c r="FYY54"/>
      <c r="FYZ54"/>
      <c r="FZA54"/>
      <c r="FZB54"/>
      <c r="FZC54"/>
      <c r="FZD54"/>
      <c r="FZE54"/>
      <c r="FZF54"/>
      <c r="FZG54"/>
      <c r="FZH54"/>
      <c r="FZI54"/>
      <c r="FZJ54"/>
      <c r="FZK54"/>
      <c r="FZL54"/>
      <c r="FZM54"/>
      <c r="FZN54"/>
      <c r="FZO54"/>
      <c r="FZP54"/>
      <c r="FZQ54"/>
      <c r="FZR54"/>
      <c r="FZS54"/>
      <c r="FZT54"/>
      <c r="FZU54"/>
      <c r="FZV54"/>
      <c r="FZW54"/>
      <c r="FZX54"/>
      <c r="FZY54"/>
      <c r="FZZ54"/>
      <c r="GAA54"/>
      <c r="GAB54"/>
      <c r="GAC54"/>
      <c r="GAD54"/>
      <c r="GAE54"/>
      <c r="GAF54"/>
      <c r="GAG54"/>
      <c r="GAH54"/>
      <c r="GAI54"/>
      <c r="GAJ54"/>
      <c r="GAK54"/>
      <c r="GAL54"/>
      <c r="GAM54"/>
      <c r="GAN54"/>
      <c r="GAO54"/>
      <c r="GAP54"/>
      <c r="GAQ54"/>
      <c r="GAR54"/>
      <c r="GAS54"/>
      <c r="GAT54"/>
      <c r="GAU54"/>
      <c r="GAV54"/>
      <c r="GAW54"/>
      <c r="GAX54"/>
      <c r="GAY54"/>
      <c r="GAZ54"/>
      <c r="GBA54"/>
      <c r="GBB54"/>
      <c r="GBC54"/>
      <c r="GBD54"/>
      <c r="GBE54"/>
      <c r="GBF54"/>
      <c r="GBG54"/>
      <c r="GBH54"/>
      <c r="GBI54"/>
      <c r="GBJ54"/>
      <c r="GBK54"/>
      <c r="GBL54"/>
      <c r="GBM54"/>
      <c r="GBN54"/>
      <c r="GBO54"/>
      <c r="GBP54"/>
      <c r="GBQ54"/>
      <c r="GBR54"/>
      <c r="GBS54"/>
      <c r="GBT54"/>
      <c r="GBU54"/>
      <c r="GBV54"/>
      <c r="GBW54"/>
      <c r="GBX54"/>
      <c r="GBY54"/>
      <c r="GBZ54"/>
      <c r="GCA54"/>
      <c r="GCB54"/>
      <c r="GCC54"/>
      <c r="GCD54"/>
      <c r="GCE54"/>
      <c r="GCF54"/>
      <c r="GCG54"/>
      <c r="GCH54"/>
      <c r="GCI54"/>
      <c r="GCJ54"/>
      <c r="GCK54"/>
      <c r="GCL54"/>
      <c r="GCM54"/>
      <c r="GCN54"/>
      <c r="GCO54"/>
      <c r="GCP54"/>
      <c r="GCQ54"/>
      <c r="GCR54"/>
      <c r="GCS54"/>
      <c r="GCT54"/>
      <c r="GCU54"/>
      <c r="GCV54"/>
      <c r="GCW54"/>
      <c r="GCX54"/>
      <c r="GCY54"/>
      <c r="GCZ54"/>
      <c r="GDA54"/>
      <c r="GDB54"/>
      <c r="GDC54"/>
      <c r="GDD54"/>
      <c r="GDE54"/>
      <c r="GDF54"/>
      <c r="GDG54"/>
      <c r="GDH54"/>
      <c r="GDI54"/>
      <c r="GDJ54"/>
      <c r="GDK54"/>
      <c r="GDL54"/>
      <c r="GDM54"/>
      <c r="GDN54"/>
      <c r="GDO54"/>
      <c r="GDP54"/>
      <c r="GDQ54"/>
      <c r="GDR54"/>
      <c r="GDS54"/>
      <c r="GDT54"/>
      <c r="GDU54"/>
      <c r="GDV54"/>
      <c r="GDW54"/>
      <c r="GDX54"/>
      <c r="GDY54"/>
      <c r="GDZ54"/>
      <c r="GEA54"/>
      <c r="GEB54"/>
      <c r="GEC54"/>
      <c r="GED54"/>
      <c r="GEE54"/>
      <c r="GEF54"/>
      <c r="GEG54"/>
      <c r="GEH54"/>
      <c r="GEI54"/>
      <c r="GEJ54"/>
      <c r="GEK54"/>
      <c r="GEL54"/>
      <c r="GEM54"/>
      <c r="GEN54"/>
      <c r="GEO54"/>
      <c r="GEP54"/>
      <c r="GEQ54"/>
      <c r="GER54"/>
      <c r="GES54"/>
      <c r="GET54"/>
      <c r="GEU54"/>
      <c r="GEV54"/>
      <c r="GEW54"/>
      <c r="GEX54"/>
      <c r="GEY54"/>
      <c r="GEZ54"/>
      <c r="GFA54"/>
      <c r="GFB54"/>
      <c r="GFC54"/>
      <c r="GFD54"/>
      <c r="GFE54"/>
      <c r="GFF54"/>
      <c r="GFG54"/>
      <c r="GFH54"/>
      <c r="GFI54"/>
      <c r="GFJ54"/>
      <c r="GFK54"/>
      <c r="GFL54"/>
      <c r="GFM54"/>
      <c r="GFN54"/>
      <c r="GFO54"/>
      <c r="GFP54"/>
      <c r="GFQ54"/>
      <c r="GFR54"/>
      <c r="GFS54"/>
      <c r="GFT54"/>
      <c r="GFU54"/>
      <c r="GFV54"/>
      <c r="GFW54"/>
      <c r="GFX54"/>
      <c r="GFY54"/>
      <c r="GFZ54"/>
      <c r="GGA54"/>
      <c r="GGB54"/>
      <c r="GGC54"/>
      <c r="GGD54"/>
      <c r="GGE54"/>
      <c r="GGF54"/>
      <c r="GGG54"/>
      <c r="GGH54"/>
      <c r="GGI54"/>
      <c r="GGJ54"/>
      <c r="GGK54"/>
      <c r="GGL54"/>
      <c r="GGM54"/>
      <c r="GGN54"/>
      <c r="GGO54"/>
      <c r="GGP54"/>
      <c r="GGQ54"/>
      <c r="GGR54"/>
      <c r="GGS54"/>
      <c r="GGT54"/>
      <c r="GGU54"/>
      <c r="GGV54"/>
      <c r="GGW54"/>
      <c r="GGX54"/>
      <c r="GGY54"/>
      <c r="GGZ54"/>
      <c r="GHA54"/>
      <c r="GHB54"/>
      <c r="GHC54"/>
      <c r="GHD54"/>
      <c r="GHE54"/>
      <c r="GHF54"/>
      <c r="GHG54"/>
      <c r="GHH54"/>
      <c r="GHI54"/>
      <c r="GHJ54"/>
      <c r="GHK54"/>
      <c r="GHL54"/>
      <c r="GHM54"/>
      <c r="GHN54"/>
      <c r="GHO54"/>
      <c r="GHP54"/>
      <c r="GHQ54"/>
      <c r="GHR54"/>
      <c r="GHS54"/>
      <c r="GHT54"/>
      <c r="GHU54"/>
      <c r="GHV54"/>
      <c r="GHW54"/>
      <c r="GHX54"/>
      <c r="GHY54"/>
      <c r="GHZ54"/>
      <c r="GIA54"/>
      <c r="GIB54"/>
      <c r="GIC54"/>
      <c r="GID54"/>
      <c r="GIE54"/>
      <c r="GIF54"/>
      <c r="GIG54"/>
      <c r="GIH54"/>
      <c r="GII54"/>
      <c r="GIJ54"/>
      <c r="GIK54"/>
      <c r="GIL54"/>
      <c r="GIM54"/>
      <c r="GIN54"/>
      <c r="GIO54"/>
      <c r="GIP54"/>
      <c r="GIQ54"/>
      <c r="GIR54"/>
      <c r="GIS54"/>
      <c r="GIT54"/>
      <c r="GIU54"/>
      <c r="GIV54"/>
      <c r="GIW54"/>
      <c r="GIX54"/>
      <c r="GIY54"/>
      <c r="GIZ54"/>
      <c r="GJA54"/>
      <c r="GJB54"/>
      <c r="GJC54"/>
      <c r="GJD54"/>
      <c r="GJE54"/>
      <c r="GJF54"/>
      <c r="GJG54"/>
      <c r="GJH54"/>
      <c r="GJI54"/>
      <c r="GJJ54"/>
      <c r="GJK54"/>
      <c r="GJL54"/>
      <c r="GJM54"/>
      <c r="GJN54"/>
      <c r="GJO54"/>
      <c r="GJP54"/>
      <c r="GJQ54"/>
      <c r="GJR54"/>
      <c r="GJS54"/>
      <c r="GJT54"/>
      <c r="GJU54"/>
      <c r="GJV54"/>
      <c r="GJW54"/>
      <c r="GJX54"/>
      <c r="GJY54"/>
      <c r="GJZ54"/>
      <c r="GKA54"/>
      <c r="GKB54"/>
      <c r="GKC54"/>
      <c r="GKD54"/>
      <c r="GKE54"/>
      <c r="GKF54"/>
      <c r="GKG54"/>
      <c r="GKH54"/>
      <c r="GKI54"/>
      <c r="GKJ54"/>
      <c r="GKK54"/>
      <c r="GKL54"/>
      <c r="GKM54"/>
      <c r="GKN54"/>
      <c r="GKO54"/>
      <c r="GKP54"/>
      <c r="GKQ54"/>
      <c r="GKR54"/>
      <c r="GKS54"/>
      <c r="GKT54"/>
      <c r="GKU54"/>
      <c r="GKV54"/>
      <c r="GKW54"/>
      <c r="GKX54"/>
      <c r="GKY54"/>
      <c r="GKZ54"/>
      <c r="GLA54"/>
      <c r="GLB54"/>
      <c r="GLC54"/>
      <c r="GLD54"/>
      <c r="GLE54"/>
      <c r="GLF54"/>
      <c r="GLG54"/>
      <c r="GLH54"/>
      <c r="GLI54"/>
      <c r="GLJ54"/>
      <c r="GLK54"/>
      <c r="GLL54"/>
      <c r="GLM54"/>
      <c r="GLN54"/>
      <c r="GLO54"/>
      <c r="GLP54"/>
      <c r="GLQ54"/>
      <c r="GLR54"/>
      <c r="GLS54"/>
      <c r="GLT54"/>
      <c r="GLU54"/>
      <c r="GLV54"/>
      <c r="GLW54"/>
      <c r="GLX54"/>
      <c r="GLY54"/>
      <c r="GLZ54"/>
      <c r="GMA54"/>
      <c r="GMB54"/>
      <c r="GMC54"/>
      <c r="GMD54"/>
      <c r="GME54"/>
      <c r="GMF54"/>
      <c r="GMG54"/>
      <c r="GMH54"/>
      <c r="GMI54"/>
      <c r="GMJ54"/>
      <c r="GMK54"/>
      <c r="GML54"/>
      <c r="GMM54"/>
      <c r="GMN54"/>
      <c r="GMO54"/>
      <c r="GMP54"/>
      <c r="GMQ54"/>
      <c r="GMR54"/>
      <c r="GMS54"/>
      <c r="GMT54"/>
      <c r="GMU54"/>
      <c r="GMV54"/>
      <c r="GMW54"/>
      <c r="GMX54"/>
      <c r="GMY54"/>
      <c r="GMZ54"/>
      <c r="GNA54"/>
      <c r="GNB54"/>
      <c r="GNC54"/>
      <c r="GND54"/>
      <c r="GNE54"/>
      <c r="GNF54"/>
      <c r="GNG54"/>
      <c r="GNH54"/>
      <c r="GNI54"/>
      <c r="GNJ54"/>
      <c r="GNK54"/>
      <c r="GNL54"/>
      <c r="GNM54"/>
      <c r="GNN54"/>
      <c r="GNO54"/>
      <c r="GNP54"/>
      <c r="GNQ54"/>
      <c r="GNR54"/>
      <c r="GNS54"/>
      <c r="GNT54"/>
      <c r="GNU54"/>
      <c r="GNV54"/>
      <c r="GNW54"/>
      <c r="GNX54"/>
      <c r="GNY54"/>
      <c r="GNZ54"/>
      <c r="GOA54"/>
      <c r="GOB54"/>
      <c r="GOC54"/>
      <c r="GOD54"/>
      <c r="GOE54"/>
      <c r="GOF54"/>
      <c r="GOG54"/>
      <c r="GOH54"/>
      <c r="GOI54"/>
      <c r="GOJ54"/>
      <c r="GOK54"/>
      <c r="GOL54"/>
      <c r="GOM54"/>
      <c r="GON54"/>
      <c r="GOO54"/>
      <c r="GOP54"/>
      <c r="GOQ54"/>
      <c r="GOR54"/>
      <c r="GOS54"/>
      <c r="GOT54"/>
      <c r="GOU54"/>
      <c r="GOV54"/>
      <c r="GOW54"/>
      <c r="GOX54"/>
      <c r="GOY54"/>
      <c r="GOZ54"/>
      <c r="GPA54"/>
      <c r="GPB54"/>
      <c r="GPC54"/>
      <c r="GPD54"/>
      <c r="GPE54"/>
      <c r="GPF54"/>
      <c r="GPG54"/>
      <c r="GPH54"/>
      <c r="GPI54"/>
      <c r="GPJ54"/>
      <c r="GPK54"/>
      <c r="GPL54"/>
      <c r="GPM54"/>
      <c r="GPN54"/>
      <c r="GPO54"/>
      <c r="GPP54"/>
      <c r="GPQ54"/>
      <c r="GPR54"/>
      <c r="GPS54"/>
      <c r="GPT54"/>
      <c r="GPU54"/>
      <c r="GPV54"/>
      <c r="GPW54"/>
      <c r="GPX54"/>
      <c r="GPY54"/>
      <c r="GPZ54"/>
      <c r="GQA54"/>
      <c r="GQB54"/>
      <c r="GQC54"/>
      <c r="GQD54"/>
      <c r="GQE54"/>
      <c r="GQF54"/>
      <c r="GQG54"/>
      <c r="GQH54"/>
      <c r="GQI54"/>
      <c r="GQJ54"/>
      <c r="GQK54"/>
      <c r="GQL54"/>
      <c r="GQM54"/>
      <c r="GQN54"/>
      <c r="GQO54"/>
      <c r="GQP54"/>
      <c r="GQQ54"/>
      <c r="GQR54"/>
      <c r="GQS54"/>
      <c r="GQT54"/>
      <c r="GQU54"/>
      <c r="GQV54"/>
      <c r="GQW54"/>
      <c r="GQX54"/>
      <c r="GQY54"/>
      <c r="GQZ54"/>
      <c r="GRA54"/>
      <c r="GRB54"/>
      <c r="GRC54"/>
      <c r="GRD54"/>
      <c r="GRE54"/>
      <c r="GRF54"/>
      <c r="GRG54"/>
      <c r="GRH54"/>
      <c r="GRI54"/>
      <c r="GRJ54"/>
      <c r="GRK54"/>
      <c r="GRL54"/>
      <c r="GRM54"/>
      <c r="GRN54"/>
      <c r="GRO54"/>
      <c r="GRP54"/>
      <c r="GRQ54"/>
      <c r="GRR54"/>
      <c r="GRS54"/>
      <c r="GRT54"/>
      <c r="GRU54"/>
      <c r="GRV54"/>
      <c r="GRW54"/>
      <c r="GRX54"/>
      <c r="GRY54"/>
      <c r="GRZ54"/>
      <c r="GSA54"/>
      <c r="GSB54"/>
      <c r="GSC54"/>
      <c r="GSD54"/>
      <c r="GSE54"/>
      <c r="GSF54"/>
      <c r="GSG54"/>
      <c r="GSH54"/>
      <c r="GSI54"/>
      <c r="GSJ54"/>
      <c r="GSK54"/>
      <c r="GSL54"/>
      <c r="GSM54"/>
      <c r="GSN54"/>
      <c r="GSO54"/>
      <c r="GSP54"/>
      <c r="GSQ54"/>
      <c r="GSR54"/>
      <c r="GSS54"/>
      <c r="GST54"/>
      <c r="GSU54"/>
      <c r="GSV54"/>
      <c r="GSW54"/>
      <c r="GSX54"/>
      <c r="GSY54"/>
      <c r="GSZ54"/>
      <c r="GTA54"/>
      <c r="GTB54"/>
      <c r="GTC54"/>
      <c r="GTD54"/>
      <c r="GTE54"/>
      <c r="GTF54"/>
      <c r="GTG54"/>
      <c r="GTH54"/>
      <c r="GTI54"/>
      <c r="GTJ54"/>
      <c r="GTK54"/>
      <c r="GTL54"/>
      <c r="GTM54"/>
      <c r="GTN54"/>
      <c r="GTO54"/>
      <c r="GTP54"/>
      <c r="GTQ54"/>
      <c r="GTR54"/>
      <c r="GTS54"/>
      <c r="GTT54"/>
      <c r="GTU54"/>
      <c r="GTV54"/>
      <c r="GTW54"/>
      <c r="GTX54"/>
      <c r="GTY54"/>
      <c r="GTZ54"/>
      <c r="GUA54"/>
      <c r="GUB54"/>
      <c r="GUC54"/>
      <c r="GUD54"/>
      <c r="GUE54"/>
      <c r="GUF54"/>
      <c r="GUG54"/>
      <c r="GUH54"/>
      <c r="GUI54"/>
      <c r="GUJ54"/>
      <c r="GUK54"/>
      <c r="GUL54"/>
      <c r="GUM54"/>
      <c r="GUN54"/>
      <c r="GUO54"/>
      <c r="GUP54"/>
      <c r="GUQ54"/>
      <c r="GUR54"/>
      <c r="GUS54"/>
      <c r="GUT54"/>
      <c r="GUU54"/>
      <c r="GUV54"/>
      <c r="GUW54"/>
      <c r="GUX54"/>
      <c r="GUY54"/>
      <c r="GUZ54"/>
      <c r="GVA54"/>
      <c r="GVB54"/>
      <c r="GVC54"/>
      <c r="GVD54"/>
      <c r="GVE54"/>
      <c r="GVF54"/>
      <c r="GVG54"/>
      <c r="GVH54"/>
      <c r="GVI54"/>
      <c r="GVJ54"/>
      <c r="GVK54"/>
      <c r="GVL54"/>
      <c r="GVM54"/>
      <c r="GVN54"/>
      <c r="GVO54"/>
      <c r="GVP54"/>
      <c r="GVQ54"/>
      <c r="GVR54"/>
      <c r="GVS54"/>
      <c r="GVT54"/>
      <c r="GVU54"/>
      <c r="GVV54"/>
      <c r="GVW54"/>
      <c r="GVX54"/>
      <c r="GVY54"/>
      <c r="GVZ54"/>
      <c r="GWA54"/>
      <c r="GWB54"/>
      <c r="GWC54"/>
      <c r="GWD54"/>
      <c r="GWE54"/>
      <c r="GWF54"/>
      <c r="GWG54"/>
      <c r="GWH54"/>
      <c r="GWI54"/>
      <c r="GWJ54"/>
      <c r="GWK54"/>
      <c r="GWL54"/>
      <c r="GWM54"/>
      <c r="GWN54"/>
      <c r="GWO54"/>
      <c r="GWP54"/>
      <c r="GWQ54"/>
      <c r="GWR54"/>
      <c r="GWS54"/>
      <c r="GWT54"/>
      <c r="GWU54"/>
      <c r="GWV54"/>
      <c r="GWW54"/>
      <c r="GWX54"/>
      <c r="GWY54"/>
      <c r="GWZ54"/>
      <c r="GXA54"/>
      <c r="GXB54"/>
      <c r="GXC54"/>
      <c r="GXD54"/>
      <c r="GXE54"/>
      <c r="GXF54"/>
      <c r="GXG54"/>
      <c r="GXH54"/>
      <c r="GXI54"/>
      <c r="GXJ54"/>
      <c r="GXK54"/>
      <c r="GXL54"/>
      <c r="GXM54"/>
      <c r="GXN54"/>
      <c r="GXO54"/>
      <c r="GXP54"/>
      <c r="GXQ54"/>
      <c r="GXR54"/>
      <c r="GXS54"/>
      <c r="GXT54"/>
      <c r="GXU54"/>
      <c r="GXV54"/>
      <c r="GXW54"/>
      <c r="GXX54"/>
      <c r="GXY54"/>
      <c r="GXZ54"/>
      <c r="GYA54"/>
      <c r="GYB54"/>
      <c r="GYC54"/>
      <c r="GYD54"/>
      <c r="GYE54"/>
      <c r="GYF54"/>
      <c r="GYG54"/>
      <c r="GYH54"/>
      <c r="GYI54"/>
      <c r="GYJ54"/>
      <c r="GYK54"/>
      <c r="GYL54"/>
      <c r="GYM54"/>
      <c r="GYN54"/>
      <c r="GYO54"/>
      <c r="GYP54"/>
      <c r="GYQ54"/>
      <c r="GYR54"/>
      <c r="GYS54"/>
      <c r="GYT54"/>
      <c r="GYU54"/>
      <c r="GYV54"/>
      <c r="GYW54"/>
      <c r="GYX54"/>
      <c r="GYY54"/>
      <c r="GYZ54"/>
      <c r="GZA54"/>
      <c r="GZB54"/>
      <c r="GZC54"/>
      <c r="GZD54"/>
      <c r="GZE54"/>
      <c r="GZF54"/>
      <c r="GZG54"/>
      <c r="GZH54"/>
      <c r="GZI54"/>
      <c r="GZJ54"/>
      <c r="GZK54"/>
      <c r="GZL54"/>
      <c r="GZM54"/>
      <c r="GZN54"/>
      <c r="GZO54"/>
      <c r="GZP54"/>
      <c r="GZQ54"/>
      <c r="GZR54"/>
      <c r="GZS54"/>
      <c r="GZT54"/>
      <c r="GZU54"/>
      <c r="GZV54"/>
      <c r="GZW54"/>
      <c r="GZX54"/>
      <c r="GZY54"/>
      <c r="GZZ54"/>
      <c r="HAA54"/>
      <c r="HAB54"/>
      <c r="HAC54"/>
      <c r="HAD54"/>
      <c r="HAE54"/>
      <c r="HAF54"/>
      <c r="HAG54"/>
      <c r="HAH54"/>
      <c r="HAI54"/>
      <c r="HAJ54"/>
      <c r="HAK54"/>
      <c r="HAL54"/>
      <c r="HAM54"/>
      <c r="HAN54"/>
      <c r="HAO54"/>
      <c r="HAP54"/>
      <c r="HAQ54"/>
      <c r="HAR54"/>
      <c r="HAS54"/>
      <c r="HAT54"/>
      <c r="HAU54"/>
      <c r="HAV54"/>
      <c r="HAW54"/>
      <c r="HAX54"/>
      <c r="HAY54"/>
      <c r="HAZ54"/>
      <c r="HBA54"/>
      <c r="HBB54"/>
      <c r="HBC54"/>
      <c r="HBD54"/>
      <c r="HBE54"/>
      <c r="HBF54"/>
      <c r="HBG54"/>
      <c r="HBH54"/>
      <c r="HBI54"/>
      <c r="HBJ54"/>
      <c r="HBK54"/>
      <c r="HBL54"/>
      <c r="HBM54"/>
      <c r="HBN54"/>
      <c r="HBO54"/>
      <c r="HBP54"/>
      <c r="HBQ54"/>
      <c r="HBR54"/>
      <c r="HBS54"/>
      <c r="HBT54"/>
      <c r="HBU54"/>
      <c r="HBV54"/>
      <c r="HBW54"/>
      <c r="HBX54"/>
      <c r="HBY54"/>
      <c r="HBZ54"/>
      <c r="HCA54"/>
      <c r="HCB54"/>
      <c r="HCC54"/>
      <c r="HCD54"/>
      <c r="HCE54"/>
      <c r="HCF54"/>
      <c r="HCG54"/>
      <c r="HCH54"/>
      <c r="HCI54"/>
      <c r="HCJ54"/>
      <c r="HCK54"/>
      <c r="HCL54"/>
      <c r="HCM54"/>
      <c r="HCN54"/>
      <c r="HCO54"/>
      <c r="HCP54"/>
      <c r="HCQ54"/>
      <c r="HCR54"/>
      <c r="HCS54"/>
      <c r="HCT54"/>
      <c r="HCU54"/>
      <c r="HCV54"/>
      <c r="HCW54"/>
      <c r="HCX54"/>
      <c r="HCY54"/>
      <c r="HCZ54"/>
      <c r="HDA54"/>
      <c r="HDB54"/>
      <c r="HDC54"/>
      <c r="HDD54"/>
      <c r="HDE54"/>
      <c r="HDF54"/>
      <c r="HDG54"/>
      <c r="HDH54"/>
      <c r="HDI54"/>
      <c r="HDJ54"/>
      <c r="HDK54"/>
      <c r="HDL54"/>
      <c r="HDM54"/>
      <c r="HDN54"/>
      <c r="HDO54"/>
      <c r="HDP54"/>
      <c r="HDQ54"/>
      <c r="HDR54"/>
      <c r="HDS54"/>
      <c r="HDT54"/>
      <c r="HDU54"/>
      <c r="HDV54"/>
      <c r="HDW54"/>
      <c r="HDX54"/>
      <c r="HDY54"/>
      <c r="HDZ54"/>
      <c r="HEA54"/>
      <c r="HEB54"/>
      <c r="HEC54"/>
      <c r="HED54"/>
      <c r="HEE54"/>
      <c r="HEF54"/>
      <c r="HEG54"/>
      <c r="HEH54"/>
      <c r="HEI54"/>
      <c r="HEJ54"/>
      <c r="HEK54"/>
      <c r="HEL54"/>
      <c r="HEM54"/>
      <c r="HEN54"/>
      <c r="HEO54"/>
      <c r="HEP54"/>
      <c r="HEQ54"/>
      <c r="HER54"/>
      <c r="HES54"/>
      <c r="HET54"/>
      <c r="HEU54"/>
      <c r="HEV54"/>
      <c r="HEW54"/>
      <c r="HEX54"/>
      <c r="HEY54"/>
      <c r="HEZ54"/>
      <c r="HFA54"/>
      <c r="HFB54"/>
      <c r="HFC54"/>
      <c r="HFD54"/>
      <c r="HFE54"/>
      <c r="HFF54"/>
      <c r="HFG54"/>
      <c r="HFH54"/>
      <c r="HFI54"/>
      <c r="HFJ54"/>
      <c r="HFK54"/>
      <c r="HFL54"/>
      <c r="HFM54"/>
      <c r="HFN54"/>
      <c r="HFO54"/>
      <c r="HFP54"/>
      <c r="HFQ54"/>
      <c r="HFR54"/>
      <c r="HFS54"/>
      <c r="HFT54"/>
      <c r="HFU54"/>
      <c r="HFV54"/>
      <c r="HFW54"/>
      <c r="HFX54"/>
      <c r="HFY54"/>
      <c r="HFZ54"/>
      <c r="HGA54"/>
      <c r="HGB54"/>
      <c r="HGC54"/>
      <c r="HGD54"/>
      <c r="HGE54"/>
      <c r="HGF54"/>
      <c r="HGG54"/>
      <c r="HGH54"/>
      <c r="HGI54"/>
      <c r="HGJ54"/>
      <c r="HGK54"/>
      <c r="HGL54"/>
      <c r="HGM54"/>
      <c r="HGN54"/>
      <c r="HGO54"/>
      <c r="HGP54"/>
      <c r="HGQ54"/>
      <c r="HGR54"/>
      <c r="HGS54"/>
      <c r="HGT54"/>
      <c r="HGU54"/>
      <c r="HGV54"/>
      <c r="HGW54"/>
      <c r="HGX54"/>
      <c r="HGY54"/>
      <c r="HGZ54"/>
      <c r="HHA54"/>
      <c r="HHB54"/>
      <c r="HHC54"/>
      <c r="HHD54"/>
      <c r="HHE54"/>
      <c r="HHF54"/>
      <c r="HHG54"/>
      <c r="HHH54"/>
      <c r="HHI54"/>
      <c r="HHJ54"/>
      <c r="HHK54"/>
      <c r="HHL54"/>
      <c r="HHM54"/>
      <c r="HHN54"/>
      <c r="HHO54"/>
      <c r="HHP54"/>
      <c r="HHQ54"/>
      <c r="HHR54"/>
      <c r="HHS54"/>
      <c r="HHT54"/>
      <c r="HHU54"/>
      <c r="HHV54"/>
      <c r="HHW54"/>
      <c r="HHX54"/>
      <c r="HHY54"/>
      <c r="HHZ54"/>
      <c r="HIA54"/>
      <c r="HIB54"/>
      <c r="HIC54"/>
      <c r="HID54"/>
      <c r="HIE54"/>
      <c r="HIF54"/>
      <c r="HIG54"/>
      <c r="HIH54"/>
      <c r="HII54"/>
      <c r="HIJ54"/>
      <c r="HIK54"/>
      <c r="HIL54"/>
      <c r="HIM54"/>
      <c r="HIN54"/>
      <c r="HIO54"/>
      <c r="HIP54"/>
      <c r="HIQ54"/>
      <c r="HIR54"/>
      <c r="HIS54"/>
      <c r="HIT54"/>
      <c r="HIU54"/>
      <c r="HIV54"/>
      <c r="HIW54"/>
      <c r="HIX54"/>
      <c r="HIY54"/>
      <c r="HIZ54"/>
      <c r="HJA54"/>
      <c r="HJB54"/>
      <c r="HJC54"/>
      <c r="HJD54"/>
      <c r="HJE54"/>
      <c r="HJF54"/>
      <c r="HJG54"/>
      <c r="HJH54"/>
      <c r="HJI54"/>
      <c r="HJJ54"/>
      <c r="HJK54"/>
      <c r="HJL54"/>
      <c r="HJM54"/>
      <c r="HJN54"/>
      <c r="HJO54"/>
      <c r="HJP54"/>
      <c r="HJQ54"/>
      <c r="HJR54"/>
      <c r="HJS54"/>
      <c r="HJT54"/>
      <c r="HJU54"/>
      <c r="HJV54"/>
      <c r="HJW54"/>
      <c r="HJX54"/>
      <c r="HJY54"/>
      <c r="HJZ54"/>
      <c r="HKA54"/>
      <c r="HKB54"/>
      <c r="HKC54"/>
      <c r="HKD54"/>
      <c r="HKE54"/>
      <c r="HKF54"/>
      <c r="HKG54"/>
      <c r="HKH54"/>
      <c r="HKI54"/>
      <c r="HKJ54"/>
      <c r="HKK54"/>
      <c r="HKL54"/>
      <c r="HKM54"/>
      <c r="HKN54"/>
      <c r="HKO54"/>
      <c r="HKP54"/>
      <c r="HKQ54"/>
      <c r="HKR54"/>
      <c r="HKS54"/>
      <c r="HKT54"/>
      <c r="HKU54"/>
      <c r="HKV54"/>
      <c r="HKW54"/>
      <c r="HKX54"/>
      <c r="HKY54"/>
      <c r="HKZ54"/>
      <c r="HLA54"/>
      <c r="HLB54"/>
      <c r="HLC54"/>
      <c r="HLD54"/>
      <c r="HLE54"/>
      <c r="HLF54"/>
      <c r="HLG54"/>
      <c r="HLH54"/>
      <c r="HLI54"/>
      <c r="HLJ54"/>
      <c r="HLK54"/>
      <c r="HLL54"/>
      <c r="HLM54"/>
      <c r="HLN54"/>
      <c r="HLO54"/>
      <c r="HLP54"/>
      <c r="HLQ54"/>
      <c r="HLR54"/>
      <c r="HLS54"/>
      <c r="HLT54"/>
      <c r="HLU54"/>
      <c r="HLV54"/>
      <c r="HLW54"/>
      <c r="HLX54"/>
      <c r="HLY54"/>
      <c r="HLZ54"/>
      <c r="HMA54"/>
      <c r="HMB54"/>
      <c r="HMC54"/>
      <c r="HMD54"/>
      <c r="HME54"/>
      <c r="HMF54"/>
      <c r="HMG54"/>
      <c r="HMH54"/>
      <c r="HMI54"/>
      <c r="HMJ54"/>
      <c r="HMK54"/>
      <c r="HML54"/>
      <c r="HMM54"/>
      <c r="HMN54"/>
      <c r="HMO54"/>
      <c r="HMP54"/>
      <c r="HMQ54"/>
      <c r="HMR54"/>
      <c r="HMS54"/>
      <c r="HMT54"/>
      <c r="HMU54"/>
      <c r="HMV54"/>
      <c r="HMW54"/>
      <c r="HMX54"/>
      <c r="HMY54"/>
      <c r="HMZ54"/>
      <c r="HNA54"/>
      <c r="HNB54"/>
      <c r="HNC54"/>
      <c r="HND54"/>
      <c r="HNE54"/>
      <c r="HNF54"/>
      <c r="HNG54"/>
      <c r="HNH54"/>
      <c r="HNI54"/>
      <c r="HNJ54"/>
      <c r="HNK54"/>
      <c r="HNL54"/>
      <c r="HNM54"/>
      <c r="HNN54"/>
      <c r="HNO54"/>
      <c r="HNP54"/>
      <c r="HNQ54"/>
      <c r="HNR54"/>
      <c r="HNS54"/>
      <c r="HNT54"/>
      <c r="HNU54"/>
      <c r="HNV54"/>
      <c r="HNW54"/>
      <c r="HNX54"/>
      <c r="HNY54"/>
      <c r="HNZ54"/>
      <c r="HOA54"/>
      <c r="HOB54"/>
      <c r="HOC54"/>
      <c r="HOD54"/>
      <c r="HOE54"/>
      <c r="HOF54"/>
      <c r="HOG54"/>
      <c r="HOH54"/>
      <c r="HOI54"/>
      <c r="HOJ54"/>
      <c r="HOK54"/>
      <c r="HOL54"/>
      <c r="HOM54"/>
      <c r="HON54"/>
      <c r="HOO54"/>
      <c r="HOP54"/>
      <c r="HOQ54"/>
      <c r="HOR54"/>
      <c r="HOS54"/>
      <c r="HOT54"/>
      <c r="HOU54"/>
      <c r="HOV54"/>
      <c r="HOW54"/>
      <c r="HOX54"/>
      <c r="HOY54"/>
      <c r="HOZ54"/>
      <c r="HPA54"/>
      <c r="HPB54"/>
      <c r="HPC54"/>
      <c r="HPD54"/>
      <c r="HPE54"/>
      <c r="HPF54"/>
      <c r="HPG54"/>
      <c r="HPH54"/>
      <c r="HPI54"/>
      <c r="HPJ54"/>
      <c r="HPK54"/>
      <c r="HPL54"/>
      <c r="HPM54"/>
      <c r="HPN54"/>
      <c r="HPO54"/>
      <c r="HPP54"/>
      <c r="HPQ54"/>
      <c r="HPR54"/>
      <c r="HPS54"/>
      <c r="HPT54"/>
      <c r="HPU54"/>
      <c r="HPV54"/>
      <c r="HPW54"/>
      <c r="HPX54"/>
      <c r="HPY54"/>
      <c r="HPZ54"/>
      <c r="HQA54"/>
      <c r="HQB54"/>
      <c r="HQC54"/>
      <c r="HQD54"/>
      <c r="HQE54"/>
      <c r="HQF54"/>
      <c r="HQG54"/>
      <c r="HQH54"/>
      <c r="HQI54"/>
      <c r="HQJ54"/>
      <c r="HQK54"/>
      <c r="HQL54"/>
      <c r="HQM54"/>
      <c r="HQN54"/>
      <c r="HQO54"/>
      <c r="HQP54"/>
      <c r="HQQ54"/>
      <c r="HQR54"/>
      <c r="HQS54"/>
      <c r="HQT54"/>
      <c r="HQU54"/>
      <c r="HQV54"/>
      <c r="HQW54"/>
      <c r="HQX54"/>
      <c r="HQY54"/>
      <c r="HQZ54"/>
      <c r="HRA54"/>
      <c r="HRB54"/>
      <c r="HRC54"/>
      <c r="HRD54"/>
      <c r="HRE54"/>
      <c r="HRF54"/>
      <c r="HRG54"/>
      <c r="HRH54"/>
      <c r="HRI54"/>
      <c r="HRJ54"/>
      <c r="HRK54"/>
      <c r="HRL54"/>
      <c r="HRM54"/>
      <c r="HRN54"/>
      <c r="HRO54"/>
      <c r="HRP54"/>
      <c r="HRQ54"/>
      <c r="HRR54"/>
      <c r="HRS54"/>
      <c r="HRT54"/>
      <c r="HRU54"/>
      <c r="HRV54"/>
      <c r="HRW54"/>
      <c r="HRX54"/>
      <c r="HRY54"/>
      <c r="HRZ54"/>
      <c r="HSA54"/>
      <c r="HSB54"/>
      <c r="HSC54"/>
      <c r="HSD54"/>
      <c r="HSE54"/>
      <c r="HSF54"/>
      <c r="HSG54"/>
      <c r="HSH54"/>
      <c r="HSI54"/>
      <c r="HSJ54"/>
      <c r="HSK54"/>
      <c r="HSL54"/>
      <c r="HSM54"/>
      <c r="HSN54"/>
      <c r="HSO54"/>
      <c r="HSP54"/>
      <c r="HSQ54"/>
      <c r="HSR54"/>
      <c r="HSS54"/>
      <c r="HST54"/>
      <c r="HSU54"/>
      <c r="HSV54"/>
      <c r="HSW54"/>
      <c r="HSX54"/>
      <c r="HSY54"/>
      <c r="HSZ54"/>
      <c r="HTA54"/>
      <c r="HTB54"/>
      <c r="HTC54"/>
      <c r="HTD54"/>
      <c r="HTE54"/>
      <c r="HTF54"/>
      <c r="HTG54"/>
      <c r="HTH54"/>
      <c r="HTI54"/>
      <c r="HTJ54"/>
      <c r="HTK54"/>
      <c r="HTL54"/>
      <c r="HTM54"/>
      <c r="HTN54"/>
      <c r="HTO54"/>
      <c r="HTP54"/>
      <c r="HTQ54"/>
      <c r="HTR54"/>
      <c r="HTS54"/>
      <c r="HTT54"/>
      <c r="HTU54"/>
      <c r="HTV54"/>
      <c r="HTW54"/>
      <c r="HTX54"/>
      <c r="HTY54"/>
      <c r="HTZ54"/>
      <c r="HUA54"/>
      <c r="HUB54"/>
      <c r="HUC54"/>
      <c r="HUD54"/>
      <c r="HUE54"/>
      <c r="HUF54"/>
      <c r="HUG54"/>
      <c r="HUH54"/>
      <c r="HUI54"/>
      <c r="HUJ54"/>
      <c r="HUK54"/>
      <c r="HUL54"/>
      <c r="HUM54"/>
      <c r="HUN54"/>
      <c r="HUO54"/>
      <c r="HUP54"/>
      <c r="HUQ54"/>
      <c r="HUR54"/>
      <c r="HUS54"/>
      <c r="HUT54"/>
      <c r="HUU54"/>
      <c r="HUV54"/>
      <c r="HUW54"/>
      <c r="HUX54"/>
      <c r="HUY54"/>
      <c r="HUZ54"/>
      <c r="HVA54"/>
      <c r="HVB54"/>
      <c r="HVC54"/>
      <c r="HVD54"/>
      <c r="HVE54"/>
      <c r="HVF54"/>
      <c r="HVG54"/>
      <c r="HVH54"/>
      <c r="HVI54"/>
      <c r="HVJ54"/>
      <c r="HVK54"/>
      <c r="HVL54"/>
      <c r="HVM54"/>
      <c r="HVN54"/>
      <c r="HVO54"/>
      <c r="HVP54"/>
      <c r="HVQ54"/>
      <c r="HVR54"/>
      <c r="HVS54"/>
      <c r="HVT54"/>
      <c r="HVU54"/>
      <c r="HVV54"/>
      <c r="HVW54"/>
      <c r="HVX54"/>
      <c r="HVY54"/>
      <c r="HVZ54"/>
      <c r="HWA54"/>
      <c r="HWB54"/>
      <c r="HWC54"/>
      <c r="HWD54"/>
      <c r="HWE54"/>
      <c r="HWF54"/>
      <c r="HWG54"/>
      <c r="HWH54"/>
      <c r="HWI54"/>
      <c r="HWJ54"/>
      <c r="HWK54"/>
      <c r="HWL54"/>
      <c r="HWM54"/>
      <c r="HWN54"/>
      <c r="HWO54"/>
      <c r="HWP54"/>
      <c r="HWQ54"/>
      <c r="HWR54"/>
      <c r="HWS54"/>
      <c r="HWT54"/>
      <c r="HWU54"/>
      <c r="HWV54"/>
      <c r="HWW54"/>
      <c r="HWX54"/>
      <c r="HWY54"/>
      <c r="HWZ54"/>
      <c r="HXA54"/>
      <c r="HXB54"/>
      <c r="HXC54"/>
      <c r="HXD54"/>
      <c r="HXE54"/>
      <c r="HXF54"/>
      <c r="HXG54"/>
      <c r="HXH54"/>
      <c r="HXI54"/>
      <c r="HXJ54"/>
      <c r="HXK54"/>
      <c r="HXL54"/>
      <c r="HXM54"/>
      <c r="HXN54"/>
      <c r="HXO54"/>
      <c r="HXP54"/>
      <c r="HXQ54"/>
      <c r="HXR54"/>
      <c r="HXS54"/>
      <c r="HXT54"/>
      <c r="HXU54"/>
      <c r="HXV54"/>
      <c r="HXW54"/>
      <c r="HXX54"/>
      <c r="HXY54"/>
      <c r="HXZ54"/>
      <c r="HYA54"/>
      <c r="HYB54"/>
      <c r="HYC54"/>
      <c r="HYD54"/>
      <c r="HYE54"/>
      <c r="HYF54"/>
      <c r="HYG54"/>
      <c r="HYH54"/>
      <c r="HYI54"/>
      <c r="HYJ54"/>
      <c r="HYK54"/>
      <c r="HYL54"/>
      <c r="HYM54"/>
      <c r="HYN54"/>
      <c r="HYO54"/>
      <c r="HYP54"/>
      <c r="HYQ54"/>
      <c r="HYR54"/>
      <c r="HYS54"/>
      <c r="HYT54"/>
      <c r="HYU54"/>
      <c r="HYV54"/>
      <c r="HYW54"/>
      <c r="HYX54"/>
      <c r="HYY54"/>
      <c r="HYZ54"/>
      <c r="HZA54"/>
      <c r="HZB54"/>
      <c r="HZC54"/>
      <c r="HZD54"/>
      <c r="HZE54"/>
      <c r="HZF54"/>
      <c r="HZG54"/>
      <c r="HZH54"/>
      <c r="HZI54"/>
      <c r="HZJ54"/>
      <c r="HZK54"/>
      <c r="HZL54"/>
      <c r="HZM54"/>
      <c r="HZN54"/>
      <c r="HZO54"/>
      <c r="HZP54"/>
      <c r="HZQ54"/>
      <c r="HZR54"/>
      <c r="HZS54"/>
      <c r="HZT54"/>
      <c r="HZU54"/>
      <c r="HZV54"/>
      <c r="HZW54"/>
      <c r="HZX54"/>
      <c r="HZY54"/>
      <c r="HZZ54"/>
      <c r="IAA54"/>
      <c r="IAB54"/>
      <c r="IAC54"/>
      <c r="IAD54"/>
      <c r="IAE54"/>
      <c r="IAF54"/>
      <c r="IAG54"/>
      <c r="IAH54"/>
      <c r="IAI54"/>
      <c r="IAJ54"/>
      <c r="IAK54"/>
      <c r="IAL54"/>
      <c r="IAM54"/>
      <c r="IAN54"/>
      <c r="IAO54"/>
      <c r="IAP54"/>
      <c r="IAQ54"/>
      <c r="IAR54"/>
      <c r="IAS54"/>
      <c r="IAT54"/>
      <c r="IAU54"/>
      <c r="IAV54"/>
      <c r="IAW54"/>
      <c r="IAX54"/>
      <c r="IAY54"/>
      <c r="IAZ54"/>
      <c r="IBA54"/>
      <c r="IBB54"/>
      <c r="IBC54"/>
      <c r="IBD54"/>
      <c r="IBE54"/>
      <c r="IBF54"/>
      <c r="IBG54"/>
      <c r="IBH54"/>
      <c r="IBI54"/>
      <c r="IBJ54"/>
      <c r="IBK54"/>
      <c r="IBL54"/>
      <c r="IBM54"/>
      <c r="IBN54"/>
      <c r="IBO54"/>
      <c r="IBP54"/>
      <c r="IBQ54"/>
      <c r="IBR54"/>
      <c r="IBS54"/>
      <c r="IBT54"/>
      <c r="IBU54"/>
      <c r="IBV54"/>
      <c r="IBW54"/>
      <c r="IBX54"/>
      <c r="IBY54"/>
      <c r="IBZ54"/>
      <c r="ICA54"/>
      <c r="ICB54"/>
      <c r="ICC54"/>
      <c r="ICD54"/>
      <c r="ICE54"/>
      <c r="ICF54"/>
      <c r="ICG54"/>
      <c r="ICH54"/>
      <c r="ICI54"/>
      <c r="ICJ54"/>
      <c r="ICK54"/>
      <c r="ICL54"/>
      <c r="ICM54"/>
      <c r="ICN54"/>
      <c r="ICO54"/>
      <c r="ICP54"/>
      <c r="ICQ54"/>
      <c r="ICR54"/>
      <c r="ICS54"/>
      <c r="ICT54"/>
      <c r="ICU54"/>
      <c r="ICV54"/>
      <c r="ICW54"/>
      <c r="ICX54"/>
      <c r="ICY54"/>
      <c r="ICZ54"/>
      <c r="IDA54"/>
      <c r="IDB54"/>
      <c r="IDC54"/>
      <c r="IDD54"/>
      <c r="IDE54"/>
      <c r="IDF54"/>
      <c r="IDG54"/>
      <c r="IDH54"/>
      <c r="IDI54"/>
      <c r="IDJ54"/>
      <c r="IDK54"/>
      <c r="IDL54"/>
      <c r="IDM54"/>
      <c r="IDN54"/>
      <c r="IDO54"/>
      <c r="IDP54"/>
      <c r="IDQ54"/>
      <c r="IDR54"/>
      <c r="IDS54"/>
      <c r="IDT54"/>
      <c r="IDU54"/>
      <c r="IDV54"/>
      <c r="IDW54"/>
      <c r="IDX54"/>
      <c r="IDY54"/>
      <c r="IDZ54"/>
      <c r="IEA54"/>
      <c r="IEB54"/>
      <c r="IEC54"/>
      <c r="IED54"/>
      <c r="IEE54"/>
      <c r="IEF54"/>
      <c r="IEG54"/>
      <c r="IEH54"/>
      <c r="IEI54"/>
      <c r="IEJ54"/>
      <c r="IEK54"/>
      <c r="IEL54"/>
      <c r="IEM54"/>
      <c r="IEN54"/>
      <c r="IEO54"/>
      <c r="IEP54"/>
      <c r="IEQ54"/>
      <c r="IER54"/>
      <c r="IES54"/>
      <c r="IET54"/>
      <c r="IEU54"/>
      <c r="IEV54"/>
      <c r="IEW54"/>
      <c r="IEX54"/>
      <c r="IEY54"/>
      <c r="IEZ54"/>
      <c r="IFA54"/>
      <c r="IFB54"/>
      <c r="IFC54"/>
      <c r="IFD54"/>
      <c r="IFE54"/>
      <c r="IFF54"/>
      <c r="IFG54"/>
      <c r="IFH54"/>
      <c r="IFI54"/>
      <c r="IFJ54"/>
      <c r="IFK54"/>
      <c r="IFL54"/>
      <c r="IFM54"/>
      <c r="IFN54"/>
      <c r="IFO54"/>
      <c r="IFP54"/>
      <c r="IFQ54"/>
      <c r="IFR54"/>
      <c r="IFS54"/>
      <c r="IFT54"/>
      <c r="IFU54"/>
      <c r="IFV54"/>
      <c r="IFW54"/>
      <c r="IFX54"/>
      <c r="IFY54"/>
      <c r="IFZ54"/>
      <c r="IGA54"/>
      <c r="IGB54"/>
      <c r="IGC54"/>
      <c r="IGD54"/>
      <c r="IGE54"/>
      <c r="IGF54"/>
      <c r="IGG54"/>
      <c r="IGH54"/>
      <c r="IGI54"/>
      <c r="IGJ54"/>
      <c r="IGK54"/>
      <c r="IGL54"/>
      <c r="IGM54"/>
      <c r="IGN54"/>
      <c r="IGO54"/>
      <c r="IGP54"/>
      <c r="IGQ54"/>
      <c r="IGR54"/>
      <c r="IGS54"/>
      <c r="IGT54"/>
      <c r="IGU54"/>
      <c r="IGV54"/>
      <c r="IGW54"/>
      <c r="IGX54"/>
      <c r="IGY54"/>
      <c r="IGZ54"/>
      <c r="IHA54"/>
      <c r="IHB54"/>
      <c r="IHC54"/>
      <c r="IHD54"/>
      <c r="IHE54"/>
      <c r="IHF54"/>
      <c r="IHG54"/>
      <c r="IHH54"/>
      <c r="IHI54"/>
      <c r="IHJ54"/>
      <c r="IHK54"/>
      <c r="IHL54"/>
      <c r="IHM54"/>
      <c r="IHN54"/>
      <c r="IHO54"/>
      <c r="IHP54"/>
      <c r="IHQ54"/>
      <c r="IHR54"/>
      <c r="IHS54"/>
      <c r="IHT54"/>
      <c r="IHU54"/>
      <c r="IHV54"/>
      <c r="IHW54"/>
      <c r="IHX54"/>
      <c r="IHY54"/>
      <c r="IHZ54"/>
      <c r="IIA54"/>
      <c r="IIB54"/>
      <c r="IIC54"/>
      <c r="IID54"/>
      <c r="IIE54"/>
      <c r="IIF54"/>
      <c r="IIG54"/>
      <c r="IIH54"/>
      <c r="III54"/>
      <c r="IIJ54"/>
      <c r="IIK54"/>
      <c r="IIL54"/>
      <c r="IIM54"/>
      <c r="IIN54"/>
      <c r="IIO54"/>
      <c r="IIP54"/>
      <c r="IIQ54"/>
      <c r="IIR54"/>
      <c r="IIS54"/>
      <c r="IIT54"/>
      <c r="IIU54"/>
      <c r="IIV54"/>
      <c r="IIW54"/>
      <c r="IIX54"/>
      <c r="IIY54"/>
      <c r="IIZ54"/>
      <c r="IJA54"/>
      <c r="IJB54"/>
      <c r="IJC54"/>
      <c r="IJD54"/>
      <c r="IJE54"/>
      <c r="IJF54"/>
      <c r="IJG54"/>
      <c r="IJH54"/>
      <c r="IJI54"/>
      <c r="IJJ54"/>
      <c r="IJK54"/>
      <c r="IJL54"/>
      <c r="IJM54"/>
      <c r="IJN54"/>
      <c r="IJO54"/>
      <c r="IJP54"/>
      <c r="IJQ54"/>
      <c r="IJR54"/>
      <c r="IJS54"/>
      <c r="IJT54"/>
      <c r="IJU54"/>
      <c r="IJV54"/>
      <c r="IJW54"/>
      <c r="IJX54"/>
      <c r="IJY54"/>
      <c r="IJZ54"/>
      <c r="IKA54"/>
      <c r="IKB54"/>
      <c r="IKC54"/>
      <c r="IKD54"/>
      <c r="IKE54"/>
      <c r="IKF54"/>
      <c r="IKG54"/>
      <c r="IKH54"/>
      <c r="IKI54"/>
      <c r="IKJ54"/>
      <c r="IKK54"/>
      <c r="IKL54"/>
      <c r="IKM54"/>
      <c r="IKN54"/>
      <c r="IKO54"/>
      <c r="IKP54"/>
      <c r="IKQ54"/>
      <c r="IKR54"/>
      <c r="IKS54"/>
      <c r="IKT54"/>
      <c r="IKU54"/>
      <c r="IKV54"/>
      <c r="IKW54"/>
      <c r="IKX54"/>
      <c r="IKY54"/>
      <c r="IKZ54"/>
      <c r="ILA54"/>
      <c r="ILB54"/>
      <c r="ILC54"/>
      <c r="ILD54"/>
      <c r="ILE54"/>
      <c r="ILF54"/>
      <c r="ILG54"/>
      <c r="ILH54"/>
      <c r="ILI54"/>
      <c r="ILJ54"/>
      <c r="ILK54"/>
      <c r="ILL54"/>
      <c r="ILM54"/>
      <c r="ILN54"/>
      <c r="ILO54"/>
      <c r="ILP54"/>
      <c r="ILQ54"/>
      <c r="ILR54"/>
      <c r="ILS54"/>
      <c r="ILT54"/>
      <c r="ILU54"/>
      <c r="ILV54"/>
      <c r="ILW54"/>
      <c r="ILX54"/>
      <c r="ILY54"/>
      <c r="ILZ54"/>
      <c r="IMA54"/>
      <c r="IMB54"/>
      <c r="IMC54"/>
      <c r="IMD54"/>
      <c r="IME54"/>
      <c r="IMF54"/>
      <c r="IMG54"/>
      <c r="IMH54"/>
      <c r="IMI54"/>
      <c r="IMJ54"/>
      <c r="IMK54"/>
      <c r="IML54"/>
      <c r="IMM54"/>
      <c r="IMN54"/>
      <c r="IMO54"/>
      <c r="IMP54"/>
      <c r="IMQ54"/>
      <c r="IMR54"/>
      <c r="IMS54"/>
      <c r="IMT54"/>
      <c r="IMU54"/>
      <c r="IMV54"/>
      <c r="IMW54"/>
      <c r="IMX54"/>
      <c r="IMY54"/>
      <c r="IMZ54"/>
      <c r="INA54"/>
      <c r="INB54"/>
      <c r="INC54"/>
      <c r="IND54"/>
      <c r="INE54"/>
      <c r="INF54"/>
      <c r="ING54"/>
      <c r="INH54"/>
      <c r="INI54"/>
      <c r="INJ54"/>
      <c r="INK54"/>
      <c r="INL54"/>
      <c r="INM54"/>
      <c r="INN54"/>
      <c r="INO54"/>
      <c r="INP54"/>
      <c r="INQ54"/>
      <c r="INR54"/>
      <c r="INS54"/>
      <c r="INT54"/>
      <c r="INU54"/>
      <c r="INV54"/>
      <c r="INW54"/>
      <c r="INX54"/>
      <c r="INY54"/>
      <c r="INZ54"/>
      <c r="IOA54"/>
      <c r="IOB54"/>
      <c r="IOC54"/>
      <c r="IOD54"/>
      <c r="IOE54"/>
      <c r="IOF54"/>
      <c r="IOG54"/>
      <c r="IOH54"/>
      <c r="IOI54"/>
      <c r="IOJ54"/>
      <c r="IOK54"/>
      <c r="IOL54"/>
      <c r="IOM54"/>
      <c r="ION54"/>
      <c r="IOO54"/>
      <c r="IOP54"/>
      <c r="IOQ54"/>
      <c r="IOR54"/>
      <c r="IOS54"/>
      <c r="IOT54"/>
      <c r="IOU54"/>
      <c r="IOV54"/>
      <c r="IOW54"/>
      <c r="IOX54"/>
      <c r="IOY54"/>
      <c r="IOZ54"/>
      <c r="IPA54"/>
      <c r="IPB54"/>
      <c r="IPC54"/>
      <c r="IPD54"/>
      <c r="IPE54"/>
      <c r="IPF54"/>
      <c r="IPG54"/>
      <c r="IPH54"/>
      <c r="IPI54"/>
      <c r="IPJ54"/>
      <c r="IPK54"/>
      <c r="IPL54"/>
      <c r="IPM54"/>
      <c r="IPN54"/>
      <c r="IPO54"/>
      <c r="IPP54"/>
      <c r="IPQ54"/>
      <c r="IPR54"/>
      <c r="IPS54"/>
      <c r="IPT54"/>
      <c r="IPU54"/>
      <c r="IPV54"/>
      <c r="IPW54"/>
      <c r="IPX54"/>
      <c r="IPY54"/>
      <c r="IPZ54"/>
      <c r="IQA54"/>
      <c r="IQB54"/>
      <c r="IQC54"/>
      <c r="IQD54"/>
      <c r="IQE54"/>
      <c r="IQF54"/>
      <c r="IQG54"/>
      <c r="IQH54"/>
      <c r="IQI54"/>
      <c r="IQJ54"/>
      <c r="IQK54"/>
      <c r="IQL54"/>
      <c r="IQM54"/>
      <c r="IQN54"/>
      <c r="IQO54"/>
      <c r="IQP54"/>
      <c r="IQQ54"/>
      <c r="IQR54"/>
      <c r="IQS54"/>
      <c r="IQT54"/>
      <c r="IQU54"/>
      <c r="IQV54"/>
      <c r="IQW54"/>
      <c r="IQX54"/>
      <c r="IQY54"/>
      <c r="IQZ54"/>
      <c r="IRA54"/>
      <c r="IRB54"/>
      <c r="IRC54"/>
      <c r="IRD54"/>
      <c r="IRE54"/>
      <c r="IRF54"/>
      <c r="IRG54"/>
      <c r="IRH54"/>
      <c r="IRI54"/>
      <c r="IRJ54"/>
      <c r="IRK54"/>
      <c r="IRL54"/>
      <c r="IRM54"/>
      <c r="IRN54"/>
      <c r="IRO54"/>
      <c r="IRP54"/>
      <c r="IRQ54"/>
      <c r="IRR54"/>
      <c r="IRS54"/>
      <c r="IRT54"/>
      <c r="IRU54"/>
      <c r="IRV54"/>
      <c r="IRW54"/>
      <c r="IRX54"/>
      <c r="IRY54"/>
      <c r="IRZ54"/>
      <c r="ISA54"/>
      <c r="ISB54"/>
      <c r="ISC54"/>
      <c r="ISD54"/>
      <c r="ISE54"/>
      <c r="ISF54"/>
      <c r="ISG54"/>
      <c r="ISH54"/>
      <c r="ISI54"/>
      <c r="ISJ54"/>
      <c r="ISK54"/>
      <c r="ISL54"/>
      <c r="ISM54"/>
      <c r="ISN54"/>
      <c r="ISO54"/>
      <c r="ISP54"/>
      <c r="ISQ54"/>
      <c r="ISR54"/>
      <c r="ISS54"/>
      <c r="IST54"/>
      <c r="ISU54"/>
      <c r="ISV54"/>
      <c r="ISW54"/>
      <c r="ISX54"/>
      <c r="ISY54"/>
      <c r="ISZ54"/>
      <c r="ITA54"/>
      <c r="ITB54"/>
      <c r="ITC54"/>
      <c r="ITD54"/>
      <c r="ITE54"/>
      <c r="ITF54"/>
      <c r="ITG54"/>
      <c r="ITH54"/>
      <c r="ITI54"/>
      <c r="ITJ54"/>
      <c r="ITK54"/>
      <c r="ITL54"/>
      <c r="ITM54"/>
      <c r="ITN54"/>
      <c r="ITO54"/>
      <c r="ITP54"/>
      <c r="ITQ54"/>
      <c r="ITR54"/>
      <c r="ITS54"/>
      <c r="ITT54"/>
      <c r="ITU54"/>
      <c r="ITV54"/>
      <c r="ITW54"/>
      <c r="ITX54"/>
      <c r="ITY54"/>
      <c r="ITZ54"/>
      <c r="IUA54"/>
      <c r="IUB54"/>
      <c r="IUC54"/>
      <c r="IUD54"/>
      <c r="IUE54"/>
      <c r="IUF54"/>
      <c r="IUG54"/>
      <c r="IUH54"/>
      <c r="IUI54"/>
      <c r="IUJ54"/>
      <c r="IUK54"/>
      <c r="IUL54"/>
      <c r="IUM54"/>
      <c r="IUN54"/>
      <c r="IUO54"/>
      <c r="IUP54"/>
      <c r="IUQ54"/>
      <c r="IUR54"/>
      <c r="IUS54"/>
      <c r="IUT54"/>
      <c r="IUU54"/>
      <c r="IUV54"/>
      <c r="IUW54"/>
      <c r="IUX54"/>
      <c r="IUY54"/>
      <c r="IUZ54"/>
      <c r="IVA54"/>
      <c r="IVB54"/>
      <c r="IVC54"/>
      <c r="IVD54"/>
      <c r="IVE54"/>
      <c r="IVF54"/>
      <c r="IVG54"/>
      <c r="IVH54"/>
      <c r="IVI54"/>
      <c r="IVJ54"/>
      <c r="IVK54"/>
      <c r="IVL54"/>
      <c r="IVM54"/>
      <c r="IVN54"/>
      <c r="IVO54"/>
      <c r="IVP54"/>
      <c r="IVQ54"/>
      <c r="IVR54"/>
      <c r="IVS54"/>
      <c r="IVT54"/>
      <c r="IVU54"/>
      <c r="IVV54"/>
      <c r="IVW54"/>
      <c r="IVX54"/>
      <c r="IVY54"/>
      <c r="IVZ54"/>
      <c r="IWA54"/>
      <c r="IWB54"/>
      <c r="IWC54"/>
      <c r="IWD54"/>
      <c r="IWE54"/>
      <c r="IWF54"/>
      <c r="IWG54"/>
      <c r="IWH54"/>
      <c r="IWI54"/>
      <c r="IWJ54"/>
      <c r="IWK54"/>
      <c r="IWL54"/>
      <c r="IWM54"/>
      <c r="IWN54"/>
      <c r="IWO54"/>
      <c r="IWP54"/>
      <c r="IWQ54"/>
      <c r="IWR54"/>
      <c r="IWS54"/>
      <c r="IWT54"/>
      <c r="IWU54"/>
      <c r="IWV54"/>
      <c r="IWW54"/>
      <c r="IWX54"/>
      <c r="IWY54"/>
      <c r="IWZ54"/>
      <c r="IXA54"/>
      <c r="IXB54"/>
      <c r="IXC54"/>
      <c r="IXD54"/>
      <c r="IXE54"/>
      <c r="IXF54"/>
      <c r="IXG54"/>
      <c r="IXH54"/>
      <c r="IXI54"/>
      <c r="IXJ54"/>
      <c r="IXK54"/>
      <c r="IXL54"/>
      <c r="IXM54"/>
      <c r="IXN54"/>
      <c r="IXO54"/>
      <c r="IXP54"/>
      <c r="IXQ54"/>
      <c r="IXR54"/>
      <c r="IXS54"/>
      <c r="IXT54"/>
      <c r="IXU54"/>
      <c r="IXV54"/>
      <c r="IXW54"/>
      <c r="IXX54"/>
      <c r="IXY54"/>
      <c r="IXZ54"/>
      <c r="IYA54"/>
      <c r="IYB54"/>
      <c r="IYC54"/>
      <c r="IYD54"/>
      <c r="IYE54"/>
      <c r="IYF54"/>
      <c r="IYG54"/>
      <c r="IYH54"/>
      <c r="IYI54"/>
      <c r="IYJ54"/>
      <c r="IYK54"/>
      <c r="IYL54"/>
      <c r="IYM54"/>
      <c r="IYN54"/>
      <c r="IYO54"/>
      <c r="IYP54"/>
      <c r="IYQ54"/>
      <c r="IYR54"/>
      <c r="IYS54"/>
      <c r="IYT54"/>
      <c r="IYU54"/>
      <c r="IYV54"/>
      <c r="IYW54"/>
      <c r="IYX54"/>
      <c r="IYY54"/>
      <c r="IYZ54"/>
      <c r="IZA54"/>
      <c r="IZB54"/>
      <c r="IZC54"/>
      <c r="IZD54"/>
      <c r="IZE54"/>
      <c r="IZF54"/>
      <c r="IZG54"/>
      <c r="IZH54"/>
      <c r="IZI54"/>
      <c r="IZJ54"/>
      <c r="IZK54"/>
      <c r="IZL54"/>
      <c r="IZM54"/>
      <c r="IZN54"/>
      <c r="IZO54"/>
      <c r="IZP54"/>
      <c r="IZQ54"/>
      <c r="IZR54"/>
      <c r="IZS54"/>
      <c r="IZT54"/>
      <c r="IZU54"/>
      <c r="IZV54"/>
      <c r="IZW54"/>
      <c r="IZX54"/>
      <c r="IZY54"/>
      <c r="IZZ54"/>
      <c r="JAA54"/>
      <c r="JAB54"/>
      <c r="JAC54"/>
      <c r="JAD54"/>
      <c r="JAE54"/>
      <c r="JAF54"/>
      <c r="JAG54"/>
      <c r="JAH54"/>
      <c r="JAI54"/>
      <c r="JAJ54"/>
      <c r="JAK54"/>
      <c r="JAL54"/>
      <c r="JAM54"/>
      <c r="JAN54"/>
      <c r="JAO54"/>
      <c r="JAP54"/>
      <c r="JAQ54"/>
      <c r="JAR54"/>
      <c r="JAS54"/>
      <c r="JAT54"/>
      <c r="JAU54"/>
      <c r="JAV54"/>
      <c r="JAW54"/>
      <c r="JAX54"/>
      <c r="JAY54"/>
      <c r="JAZ54"/>
      <c r="JBA54"/>
      <c r="JBB54"/>
      <c r="JBC54"/>
      <c r="JBD54"/>
      <c r="JBE54"/>
      <c r="JBF54"/>
      <c r="JBG54"/>
      <c r="JBH54"/>
      <c r="JBI54"/>
      <c r="JBJ54"/>
      <c r="JBK54"/>
      <c r="JBL54"/>
      <c r="JBM54"/>
      <c r="JBN54"/>
      <c r="JBO54"/>
      <c r="JBP54"/>
      <c r="JBQ54"/>
      <c r="JBR54"/>
      <c r="JBS54"/>
      <c r="JBT54"/>
      <c r="JBU54"/>
      <c r="JBV54"/>
      <c r="JBW54"/>
      <c r="JBX54"/>
      <c r="JBY54"/>
      <c r="JBZ54"/>
      <c r="JCA54"/>
      <c r="JCB54"/>
      <c r="JCC54"/>
      <c r="JCD54"/>
      <c r="JCE54"/>
      <c r="JCF54"/>
      <c r="JCG54"/>
      <c r="JCH54"/>
      <c r="JCI54"/>
      <c r="JCJ54"/>
      <c r="JCK54"/>
      <c r="JCL54"/>
      <c r="JCM54"/>
      <c r="JCN54"/>
      <c r="JCO54"/>
      <c r="JCP54"/>
      <c r="JCQ54"/>
      <c r="JCR54"/>
      <c r="JCS54"/>
      <c r="JCT54"/>
      <c r="JCU54"/>
      <c r="JCV54"/>
      <c r="JCW54"/>
      <c r="JCX54"/>
      <c r="JCY54"/>
      <c r="JCZ54"/>
      <c r="JDA54"/>
      <c r="JDB54"/>
      <c r="JDC54"/>
      <c r="JDD54"/>
      <c r="JDE54"/>
      <c r="JDF54"/>
      <c r="JDG54"/>
      <c r="JDH54"/>
      <c r="JDI54"/>
      <c r="JDJ54"/>
      <c r="JDK54"/>
      <c r="JDL54"/>
      <c r="JDM54"/>
      <c r="JDN54"/>
      <c r="JDO54"/>
      <c r="JDP54"/>
      <c r="JDQ54"/>
      <c r="JDR54"/>
      <c r="JDS54"/>
      <c r="JDT54"/>
      <c r="JDU54"/>
      <c r="JDV54"/>
      <c r="JDW54"/>
      <c r="JDX54"/>
      <c r="JDY54"/>
      <c r="JDZ54"/>
      <c r="JEA54"/>
      <c r="JEB54"/>
      <c r="JEC54"/>
      <c r="JED54"/>
      <c r="JEE54"/>
      <c r="JEF54"/>
      <c r="JEG54"/>
      <c r="JEH54"/>
      <c r="JEI54"/>
      <c r="JEJ54"/>
      <c r="JEK54"/>
      <c r="JEL54"/>
      <c r="JEM54"/>
      <c r="JEN54"/>
      <c r="JEO54"/>
      <c r="JEP54"/>
      <c r="JEQ54"/>
      <c r="JER54"/>
      <c r="JES54"/>
      <c r="JET54"/>
      <c r="JEU54"/>
      <c r="JEV54"/>
      <c r="JEW54"/>
      <c r="JEX54"/>
      <c r="JEY54"/>
      <c r="JEZ54"/>
      <c r="JFA54"/>
      <c r="JFB54"/>
      <c r="JFC54"/>
      <c r="JFD54"/>
      <c r="JFE54"/>
      <c r="JFF54"/>
      <c r="JFG54"/>
      <c r="JFH54"/>
      <c r="JFI54"/>
      <c r="JFJ54"/>
      <c r="JFK54"/>
      <c r="JFL54"/>
      <c r="JFM54"/>
      <c r="JFN54"/>
      <c r="JFO54"/>
      <c r="JFP54"/>
      <c r="JFQ54"/>
      <c r="JFR54"/>
      <c r="JFS54"/>
      <c r="JFT54"/>
      <c r="JFU54"/>
      <c r="JFV54"/>
      <c r="JFW54"/>
      <c r="JFX54"/>
      <c r="JFY54"/>
      <c r="JFZ54"/>
      <c r="JGA54"/>
      <c r="JGB54"/>
      <c r="JGC54"/>
      <c r="JGD54"/>
      <c r="JGE54"/>
      <c r="JGF54"/>
      <c r="JGG54"/>
      <c r="JGH54"/>
      <c r="JGI54"/>
      <c r="JGJ54"/>
      <c r="JGK54"/>
      <c r="JGL54"/>
      <c r="JGM54"/>
      <c r="JGN54"/>
      <c r="JGO54"/>
      <c r="JGP54"/>
      <c r="JGQ54"/>
      <c r="JGR54"/>
      <c r="JGS54"/>
      <c r="JGT54"/>
      <c r="JGU54"/>
      <c r="JGV54"/>
      <c r="JGW54"/>
      <c r="JGX54"/>
      <c r="JGY54"/>
      <c r="JGZ54"/>
      <c r="JHA54"/>
      <c r="JHB54"/>
      <c r="JHC54"/>
      <c r="JHD54"/>
      <c r="JHE54"/>
      <c r="JHF54"/>
      <c r="JHG54"/>
      <c r="JHH54"/>
      <c r="JHI54"/>
      <c r="JHJ54"/>
      <c r="JHK54"/>
      <c r="JHL54"/>
      <c r="JHM54"/>
      <c r="JHN54"/>
      <c r="JHO54"/>
      <c r="JHP54"/>
      <c r="JHQ54"/>
      <c r="JHR54"/>
      <c r="JHS54"/>
      <c r="JHT54"/>
      <c r="JHU54"/>
      <c r="JHV54"/>
      <c r="JHW54"/>
      <c r="JHX54"/>
      <c r="JHY54"/>
      <c r="JHZ54"/>
      <c r="JIA54"/>
      <c r="JIB54"/>
      <c r="JIC54"/>
      <c r="JID54"/>
      <c r="JIE54"/>
      <c r="JIF54"/>
      <c r="JIG54"/>
      <c r="JIH54"/>
      <c r="JII54"/>
      <c r="JIJ54"/>
      <c r="JIK54"/>
      <c r="JIL54"/>
      <c r="JIM54"/>
      <c r="JIN54"/>
      <c r="JIO54"/>
      <c r="JIP54"/>
      <c r="JIQ54"/>
      <c r="JIR54"/>
      <c r="JIS54"/>
      <c r="JIT54"/>
      <c r="JIU54"/>
      <c r="JIV54"/>
      <c r="JIW54"/>
      <c r="JIX54"/>
      <c r="JIY54"/>
      <c r="JIZ54"/>
      <c r="JJA54"/>
      <c r="JJB54"/>
      <c r="JJC54"/>
      <c r="JJD54"/>
      <c r="JJE54"/>
      <c r="JJF54"/>
      <c r="JJG54"/>
      <c r="JJH54"/>
      <c r="JJI54"/>
      <c r="JJJ54"/>
      <c r="JJK54"/>
      <c r="JJL54"/>
      <c r="JJM54"/>
      <c r="JJN54"/>
      <c r="JJO54"/>
      <c r="JJP54"/>
      <c r="JJQ54"/>
      <c r="JJR54"/>
      <c r="JJS54"/>
      <c r="JJT54"/>
      <c r="JJU54"/>
      <c r="JJV54"/>
      <c r="JJW54"/>
      <c r="JJX54"/>
      <c r="JJY54"/>
      <c r="JJZ54"/>
      <c r="JKA54"/>
      <c r="JKB54"/>
      <c r="JKC54"/>
      <c r="JKD54"/>
      <c r="JKE54"/>
      <c r="JKF54"/>
      <c r="JKG54"/>
      <c r="JKH54"/>
      <c r="JKI54"/>
      <c r="JKJ54"/>
      <c r="JKK54"/>
      <c r="JKL54"/>
      <c r="JKM54"/>
      <c r="JKN54"/>
      <c r="JKO54"/>
      <c r="JKP54"/>
      <c r="JKQ54"/>
      <c r="JKR54"/>
      <c r="JKS54"/>
      <c r="JKT54"/>
      <c r="JKU54"/>
      <c r="JKV54"/>
      <c r="JKW54"/>
      <c r="JKX54"/>
      <c r="JKY54"/>
      <c r="JKZ54"/>
      <c r="JLA54"/>
      <c r="JLB54"/>
      <c r="JLC54"/>
      <c r="JLD54"/>
      <c r="JLE54"/>
      <c r="JLF54"/>
      <c r="JLG54"/>
      <c r="JLH54"/>
      <c r="JLI54"/>
      <c r="JLJ54"/>
      <c r="JLK54"/>
      <c r="JLL54"/>
      <c r="JLM54"/>
      <c r="JLN54"/>
      <c r="JLO54"/>
      <c r="JLP54"/>
      <c r="JLQ54"/>
      <c r="JLR54"/>
      <c r="JLS54"/>
      <c r="JLT54"/>
      <c r="JLU54"/>
      <c r="JLV54"/>
      <c r="JLW54"/>
      <c r="JLX54"/>
      <c r="JLY54"/>
      <c r="JLZ54"/>
      <c r="JMA54"/>
      <c r="JMB54"/>
      <c r="JMC54"/>
      <c r="JMD54"/>
      <c r="JME54"/>
      <c r="JMF54"/>
      <c r="JMG54"/>
      <c r="JMH54"/>
      <c r="JMI54"/>
      <c r="JMJ54"/>
      <c r="JMK54"/>
      <c r="JML54"/>
      <c r="JMM54"/>
      <c r="JMN54"/>
      <c r="JMO54"/>
      <c r="JMP54"/>
      <c r="JMQ54"/>
      <c r="JMR54"/>
      <c r="JMS54"/>
      <c r="JMT54"/>
      <c r="JMU54"/>
      <c r="JMV54"/>
      <c r="JMW54"/>
      <c r="JMX54"/>
      <c r="JMY54"/>
      <c r="JMZ54"/>
      <c r="JNA54"/>
      <c r="JNB54"/>
      <c r="JNC54"/>
      <c r="JND54"/>
      <c r="JNE54"/>
      <c r="JNF54"/>
      <c r="JNG54"/>
      <c r="JNH54"/>
      <c r="JNI54"/>
      <c r="JNJ54"/>
      <c r="JNK54"/>
      <c r="JNL54"/>
      <c r="JNM54"/>
      <c r="JNN54"/>
      <c r="JNO54"/>
      <c r="JNP54"/>
      <c r="JNQ54"/>
      <c r="JNR54"/>
      <c r="JNS54"/>
      <c r="JNT54"/>
      <c r="JNU54"/>
      <c r="JNV54"/>
      <c r="JNW54"/>
      <c r="JNX54"/>
      <c r="JNY54"/>
      <c r="JNZ54"/>
      <c r="JOA54"/>
      <c r="JOB54"/>
      <c r="JOC54"/>
      <c r="JOD54"/>
      <c r="JOE54"/>
      <c r="JOF54"/>
      <c r="JOG54"/>
      <c r="JOH54"/>
      <c r="JOI54"/>
      <c r="JOJ54"/>
      <c r="JOK54"/>
      <c r="JOL54"/>
      <c r="JOM54"/>
      <c r="JON54"/>
      <c r="JOO54"/>
      <c r="JOP54"/>
      <c r="JOQ54"/>
      <c r="JOR54"/>
      <c r="JOS54"/>
      <c r="JOT54"/>
      <c r="JOU54"/>
      <c r="JOV54"/>
      <c r="JOW54"/>
      <c r="JOX54"/>
      <c r="JOY54"/>
      <c r="JOZ54"/>
      <c r="JPA54"/>
      <c r="JPB54"/>
      <c r="JPC54"/>
      <c r="JPD54"/>
      <c r="JPE54"/>
      <c r="JPF54"/>
      <c r="JPG54"/>
      <c r="JPH54"/>
      <c r="JPI54"/>
      <c r="JPJ54"/>
      <c r="JPK54"/>
      <c r="JPL54"/>
      <c r="JPM54"/>
      <c r="JPN54"/>
      <c r="JPO54"/>
      <c r="JPP54"/>
      <c r="JPQ54"/>
      <c r="JPR54"/>
      <c r="JPS54"/>
      <c r="JPT54"/>
      <c r="JPU54"/>
      <c r="JPV54"/>
      <c r="JPW54"/>
      <c r="JPX54"/>
      <c r="JPY54"/>
      <c r="JPZ54"/>
      <c r="JQA54"/>
      <c r="JQB54"/>
      <c r="JQC54"/>
      <c r="JQD54"/>
      <c r="JQE54"/>
      <c r="JQF54"/>
      <c r="JQG54"/>
      <c r="JQH54"/>
      <c r="JQI54"/>
      <c r="JQJ54"/>
      <c r="JQK54"/>
      <c r="JQL54"/>
      <c r="JQM54"/>
      <c r="JQN54"/>
      <c r="JQO54"/>
      <c r="JQP54"/>
      <c r="JQQ54"/>
      <c r="JQR54"/>
      <c r="JQS54"/>
      <c r="JQT54"/>
      <c r="JQU54"/>
      <c r="JQV54"/>
      <c r="JQW54"/>
      <c r="JQX54"/>
      <c r="JQY54"/>
      <c r="JQZ54"/>
      <c r="JRA54"/>
      <c r="JRB54"/>
      <c r="JRC54"/>
      <c r="JRD54"/>
      <c r="JRE54"/>
      <c r="JRF54"/>
      <c r="JRG54"/>
      <c r="JRH54"/>
      <c r="JRI54"/>
      <c r="JRJ54"/>
      <c r="JRK54"/>
      <c r="JRL54"/>
      <c r="JRM54"/>
      <c r="JRN54"/>
      <c r="JRO54"/>
      <c r="JRP54"/>
      <c r="JRQ54"/>
      <c r="JRR54"/>
      <c r="JRS54"/>
      <c r="JRT54"/>
      <c r="JRU54"/>
      <c r="JRV54"/>
      <c r="JRW54"/>
      <c r="JRX54"/>
      <c r="JRY54"/>
      <c r="JRZ54"/>
      <c r="JSA54"/>
      <c r="JSB54"/>
      <c r="JSC54"/>
      <c r="JSD54"/>
      <c r="JSE54"/>
      <c r="JSF54"/>
      <c r="JSG54"/>
      <c r="JSH54"/>
      <c r="JSI54"/>
      <c r="JSJ54"/>
      <c r="JSK54"/>
      <c r="JSL54"/>
      <c r="JSM54"/>
      <c r="JSN54"/>
      <c r="JSO54"/>
      <c r="JSP54"/>
      <c r="JSQ54"/>
      <c r="JSR54"/>
      <c r="JSS54"/>
      <c r="JST54"/>
      <c r="JSU54"/>
      <c r="JSV54"/>
      <c r="JSW54"/>
      <c r="JSX54"/>
      <c r="JSY54"/>
      <c r="JSZ54"/>
      <c r="JTA54"/>
      <c r="JTB54"/>
      <c r="JTC54"/>
      <c r="JTD54"/>
      <c r="JTE54"/>
      <c r="JTF54"/>
      <c r="JTG54"/>
      <c r="JTH54"/>
      <c r="JTI54"/>
      <c r="JTJ54"/>
      <c r="JTK54"/>
      <c r="JTL54"/>
      <c r="JTM54"/>
      <c r="JTN54"/>
      <c r="JTO54"/>
      <c r="JTP54"/>
      <c r="JTQ54"/>
      <c r="JTR54"/>
      <c r="JTS54"/>
      <c r="JTT54"/>
      <c r="JTU54"/>
      <c r="JTV54"/>
      <c r="JTW54"/>
      <c r="JTX54"/>
      <c r="JTY54"/>
      <c r="JTZ54"/>
      <c r="JUA54"/>
      <c r="JUB54"/>
      <c r="JUC54"/>
      <c r="JUD54"/>
      <c r="JUE54"/>
      <c r="JUF54"/>
      <c r="JUG54"/>
      <c r="JUH54"/>
      <c r="JUI54"/>
      <c r="JUJ54"/>
      <c r="JUK54"/>
      <c r="JUL54"/>
      <c r="JUM54"/>
      <c r="JUN54"/>
      <c r="JUO54"/>
      <c r="JUP54"/>
      <c r="JUQ54"/>
      <c r="JUR54"/>
      <c r="JUS54"/>
      <c r="JUT54"/>
      <c r="JUU54"/>
      <c r="JUV54"/>
      <c r="JUW54"/>
      <c r="JUX54"/>
      <c r="JUY54"/>
      <c r="JUZ54"/>
      <c r="JVA54"/>
      <c r="JVB54"/>
      <c r="JVC54"/>
      <c r="JVD54"/>
      <c r="JVE54"/>
      <c r="JVF54"/>
      <c r="JVG54"/>
      <c r="JVH54"/>
      <c r="JVI54"/>
      <c r="JVJ54"/>
      <c r="JVK54"/>
      <c r="JVL54"/>
      <c r="JVM54"/>
      <c r="JVN54"/>
      <c r="JVO54"/>
      <c r="JVP54"/>
      <c r="JVQ54"/>
      <c r="JVR54"/>
      <c r="JVS54"/>
      <c r="JVT54"/>
      <c r="JVU54"/>
      <c r="JVV54"/>
      <c r="JVW54"/>
      <c r="JVX54"/>
      <c r="JVY54"/>
      <c r="JVZ54"/>
      <c r="JWA54"/>
      <c r="JWB54"/>
      <c r="JWC54"/>
      <c r="JWD54"/>
      <c r="JWE54"/>
      <c r="JWF54"/>
      <c r="JWG54"/>
      <c r="JWH54"/>
      <c r="JWI54"/>
      <c r="JWJ54"/>
      <c r="JWK54"/>
      <c r="JWL54"/>
      <c r="JWM54"/>
      <c r="JWN54"/>
      <c r="JWO54"/>
      <c r="JWP54"/>
      <c r="JWQ54"/>
      <c r="JWR54"/>
      <c r="JWS54"/>
      <c r="JWT54"/>
      <c r="JWU54"/>
      <c r="JWV54"/>
      <c r="JWW54"/>
      <c r="JWX54"/>
      <c r="JWY54"/>
      <c r="JWZ54"/>
      <c r="JXA54"/>
      <c r="JXB54"/>
      <c r="JXC54"/>
      <c r="JXD54"/>
      <c r="JXE54"/>
      <c r="JXF54"/>
      <c r="JXG54"/>
      <c r="JXH54"/>
      <c r="JXI54"/>
      <c r="JXJ54"/>
      <c r="JXK54"/>
      <c r="JXL54"/>
      <c r="JXM54"/>
      <c r="JXN54"/>
      <c r="JXO54"/>
      <c r="JXP54"/>
      <c r="JXQ54"/>
      <c r="JXR54"/>
      <c r="JXS54"/>
      <c r="JXT54"/>
      <c r="JXU54"/>
      <c r="JXV54"/>
      <c r="JXW54"/>
      <c r="JXX54"/>
      <c r="JXY54"/>
      <c r="JXZ54"/>
      <c r="JYA54"/>
      <c r="JYB54"/>
      <c r="JYC54"/>
      <c r="JYD54"/>
      <c r="JYE54"/>
      <c r="JYF54"/>
      <c r="JYG54"/>
      <c r="JYH54"/>
      <c r="JYI54"/>
      <c r="JYJ54"/>
      <c r="JYK54"/>
      <c r="JYL54"/>
      <c r="JYM54"/>
      <c r="JYN54"/>
      <c r="JYO54"/>
      <c r="JYP54"/>
      <c r="JYQ54"/>
      <c r="JYR54"/>
      <c r="JYS54"/>
      <c r="JYT54"/>
      <c r="JYU54"/>
      <c r="JYV54"/>
      <c r="JYW54"/>
      <c r="JYX54"/>
      <c r="JYY54"/>
      <c r="JYZ54"/>
      <c r="JZA54"/>
      <c r="JZB54"/>
      <c r="JZC54"/>
      <c r="JZD54"/>
      <c r="JZE54"/>
      <c r="JZF54"/>
      <c r="JZG54"/>
      <c r="JZH54"/>
      <c r="JZI54"/>
      <c r="JZJ54"/>
      <c r="JZK54"/>
      <c r="JZL54"/>
      <c r="JZM54"/>
      <c r="JZN54"/>
      <c r="JZO54"/>
      <c r="JZP54"/>
      <c r="JZQ54"/>
      <c r="JZR54"/>
      <c r="JZS54"/>
      <c r="JZT54"/>
      <c r="JZU54"/>
      <c r="JZV54"/>
      <c r="JZW54"/>
      <c r="JZX54"/>
      <c r="JZY54"/>
      <c r="JZZ54"/>
      <c r="KAA54"/>
      <c r="KAB54"/>
      <c r="KAC54"/>
      <c r="KAD54"/>
      <c r="KAE54"/>
      <c r="KAF54"/>
      <c r="KAG54"/>
      <c r="KAH54"/>
      <c r="KAI54"/>
      <c r="KAJ54"/>
      <c r="KAK54"/>
      <c r="KAL54"/>
      <c r="KAM54"/>
      <c r="KAN54"/>
      <c r="KAO54"/>
      <c r="KAP54"/>
      <c r="KAQ54"/>
      <c r="KAR54"/>
      <c r="KAS54"/>
      <c r="KAT54"/>
      <c r="KAU54"/>
      <c r="KAV54"/>
      <c r="KAW54"/>
      <c r="KAX54"/>
      <c r="KAY54"/>
      <c r="KAZ54"/>
      <c r="KBA54"/>
      <c r="KBB54"/>
      <c r="KBC54"/>
      <c r="KBD54"/>
      <c r="KBE54"/>
      <c r="KBF54"/>
      <c r="KBG54"/>
      <c r="KBH54"/>
      <c r="KBI54"/>
      <c r="KBJ54"/>
      <c r="KBK54"/>
      <c r="KBL54"/>
      <c r="KBM54"/>
      <c r="KBN54"/>
      <c r="KBO54"/>
      <c r="KBP54"/>
      <c r="KBQ54"/>
      <c r="KBR54"/>
      <c r="KBS54"/>
      <c r="KBT54"/>
      <c r="KBU54"/>
      <c r="KBV54"/>
      <c r="KBW54"/>
      <c r="KBX54"/>
      <c r="KBY54"/>
      <c r="KBZ54"/>
      <c r="KCA54"/>
      <c r="KCB54"/>
      <c r="KCC54"/>
      <c r="KCD54"/>
      <c r="KCE54"/>
      <c r="KCF54"/>
      <c r="KCG54"/>
      <c r="KCH54"/>
      <c r="KCI54"/>
      <c r="KCJ54"/>
      <c r="KCK54"/>
      <c r="KCL54"/>
      <c r="KCM54"/>
      <c r="KCN54"/>
      <c r="KCO54"/>
      <c r="KCP54"/>
      <c r="KCQ54"/>
      <c r="KCR54"/>
      <c r="KCS54"/>
      <c r="KCT54"/>
      <c r="KCU54"/>
      <c r="KCV54"/>
      <c r="KCW54"/>
      <c r="KCX54"/>
      <c r="KCY54"/>
      <c r="KCZ54"/>
      <c r="KDA54"/>
      <c r="KDB54"/>
      <c r="KDC54"/>
      <c r="KDD54"/>
      <c r="KDE54"/>
      <c r="KDF54"/>
      <c r="KDG54"/>
      <c r="KDH54"/>
      <c r="KDI54"/>
      <c r="KDJ54"/>
      <c r="KDK54"/>
      <c r="KDL54"/>
      <c r="KDM54"/>
      <c r="KDN54"/>
      <c r="KDO54"/>
      <c r="KDP54"/>
      <c r="KDQ54"/>
      <c r="KDR54"/>
      <c r="KDS54"/>
      <c r="KDT54"/>
      <c r="KDU54"/>
      <c r="KDV54"/>
      <c r="KDW54"/>
      <c r="KDX54"/>
      <c r="KDY54"/>
      <c r="KDZ54"/>
      <c r="KEA54"/>
      <c r="KEB54"/>
      <c r="KEC54"/>
      <c r="KED54"/>
      <c r="KEE54"/>
      <c r="KEF54"/>
      <c r="KEG54"/>
      <c r="KEH54"/>
      <c r="KEI54"/>
      <c r="KEJ54"/>
      <c r="KEK54"/>
      <c r="KEL54"/>
      <c r="KEM54"/>
      <c r="KEN54"/>
      <c r="KEO54"/>
      <c r="KEP54"/>
      <c r="KEQ54"/>
      <c r="KER54"/>
      <c r="KES54"/>
      <c r="KET54"/>
      <c r="KEU54"/>
      <c r="KEV54"/>
      <c r="KEW54"/>
      <c r="KEX54"/>
      <c r="KEY54"/>
      <c r="KEZ54"/>
      <c r="KFA54"/>
      <c r="KFB54"/>
      <c r="KFC54"/>
      <c r="KFD54"/>
      <c r="KFE54"/>
      <c r="KFF54"/>
      <c r="KFG54"/>
      <c r="KFH54"/>
      <c r="KFI54"/>
      <c r="KFJ54"/>
      <c r="KFK54"/>
      <c r="KFL54"/>
      <c r="KFM54"/>
      <c r="KFN54"/>
      <c r="KFO54"/>
      <c r="KFP54"/>
      <c r="KFQ54"/>
      <c r="KFR54"/>
      <c r="KFS54"/>
      <c r="KFT54"/>
      <c r="KFU54"/>
      <c r="KFV54"/>
      <c r="KFW54"/>
      <c r="KFX54"/>
      <c r="KFY54"/>
      <c r="KFZ54"/>
      <c r="KGA54"/>
      <c r="KGB54"/>
      <c r="KGC54"/>
      <c r="KGD54"/>
      <c r="KGE54"/>
      <c r="KGF54"/>
      <c r="KGG54"/>
      <c r="KGH54"/>
      <c r="KGI54"/>
      <c r="KGJ54"/>
      <c r="KGK54"/>
      <c r="KGL54"/>
      <c r="KGM54"/>
      <c r="KGN54"/>
      <c r="KGO54"/>
      <c r="KGP54"/>
      <c r="KGQ54"/>
      <c r="KGR54"/>
      <c r="KGS54"/>
      <c r="KGT54"/>
      <c r="KGU54"/>
      <c r="KGV54"/>
      <c r="KGW54"/>
      <c r="KGX54"/>
      <c r="KGY54"/>
      <c r="KGZ54"/>
      <c r="KHA54"/>
      <c r="KHB54"/>
      <c r="KHC54"/>
      <c r="KHD54"/>
      <c r="KHE54"/>
      <c r="KHF54"/>
      <c r="KHG54"/>
      <c r="KHH54"/>
      <c r="KHI54"/>
      <c r="KHJ54"/>
      <c r="KHK54"/>
      <c r="KHL54"/>
      <c r="KHM54"/>
      <c r="KHN54"/>
      <c r="KHO54"/>
      <c r="KHP54"/>
      <c r="KHQ54"/>
      <c r="KHR54"/>
      <c r="KHS54"/>
      <c r="KHT54"/>
      <c r="KHU54"/>
      <c r="KHV54"/>
      <c r="KHW54"/>
      <c r="KHX54"/>
      <c r="KHY54"/>
      <c r="KHZ54"/>
      <c r="KIA54"/>
      <c r="KIB54"/>
      <c r="KIC54"/>
      <c r="KID54"/>
      <c r="KIE54"/>
      <c r="KIF54"/>
      <c r="KIG54"/>
      <c r="KIH54"/>
      <c r="KII54"/>
      <c r="KIJ54"/>
      <c r="KIK54"/>
      <c r="KIL54"/>
      <c r="KIM54"/>
      <c r="KIN54"/>
      <c r="KIO54"/>
      <c r="KIP54"/>
      <c r="KIQ54"/>
      <c r="KIR54"/>
      <c r="KIS54"/>
      <c r="KIT54"/>
      <c r="KIU54"/>
      <c r="KIV54"/>
      <c r="KIW54"/>
      <c r="KIX54"/>
      <c r="KIY54"/>
      <c r="KIZ54"/>
      <c r="KJA54"/>
      <c r="KJB54"/>
      <c r="KJC54"/>
      <c r="KJD54"/>
      <c r="KJE54"/>
      <c r="KJF54"/>
      <c r="KJG54"/>
      <c r="KJH54"/>
      <c r="KJI54"/>
      <c r="KJJ54"/>
      <c r="KJK54"/>
      <c r="KJL54"/>
      <c r="KJM54"/>
      <c r="KJN54"/>
      <c r="KJO54"/>
      <c r="KJP54"/>
      <c r="KJQ54"/>
      <c r="KJR54"/>
      <c r="KJS54"/>
      <c r="KJT54"/>
      <c r="KJU54"/>
      <c r="KJV54"/>
      <c r="KJW54"/>
      <c r="KJX54"/>
      <c r="KJY54"/>
      <c r="KJZ54"/>
      <c r="KKA54"/>
      <c r="KKB54"/>
      <c r="KKC54"/>
      <c r="KKD54"/>
      <c r="KKE54"/>
      <c r="KKF54"/>
      <c r="KKG54"/>
      <c r="KKH54"/>
      <c r="KKI54"/>
      <c r="KKJ54"/>
      <c r="KKK54"/>
      <c r="KKL54"/>
      <c r="KKM54"/>
      <c r="KKN54"/>
      <c r="KKO54"/>
      <c r="KKP54"/>
      <c r="KKQ54"/>
      <c r="KKR54"/>
      <c r="KKS54"/>
      <c r="KKT54"/>
      <c r="KKU54"/>
      <c r="KKV54"/>
      <c r="KKW54"/>
      <c r="KKX54"/>
      <c r="KKY54"/>
      <c r="KKZ54"/>
      <c r="KLA54"/>
      <c r="KLB54"/>
      <c r="KLC54"/>
      <c r="KLD54"/>
      <c r="KLE54"/>
      <c r="KLF54"/>
      <c r="KLG54"/>
      <c r="KLH54"/>
      <c r="KLI54"/>
      <c r="KLJ54"/>
      <c r="KLK54"/>
      <c r="KLL54"/>
      <c r="KLM54"/>
      <c r="KLN54"/>
      <c r="KLO54"/>
      <c r="KLP54"/>
      <c r="KLQ54"/>
      <c r="KLR54"/>
      <c r="KLS54"/>
      <c r="KLT54"/>
      <c r="KLU54"/>
      <c r="KLV54"/>
      <c r="KLW54"/>
      <c r="KLX54"/>
      <c r="KLY54"/>
      <c r="KLZ54"/>
      <c r="KMA54"/>
      <c r="KMB54"/>
      <c r="KMC54"/>
      <c r="KMD54"/>
      <c r="KME54"/>
      <c r="KMF54"/>
      <c r="KMG54"/>
      <c r="KMH54"/>
      <c r="KMI54"/>
      <c r="KMJ54"/>
      <c r="KMK54"/>
      <c r="KML54"/>
      <c r="KMM54"/>
      <c r="KMN54"/>
      <c r="KMO54"/>
      <c r="KMP54"/>
      <c r="KMQ54"/>
      <c r="KMR54"/>
      <c r="KMS54"/>
      <c r="KMT54"/>
      <c r="KMU54"/>
      <c r="KMV54"/>
      <c r="KMW54"/>
      <c r="KMX54"/>
      <c r="KMY54"/>
      <c r="KMZ54"/>
      <c r="KNA54"/>
      <c r="KNB54"/>
      <c r="KNC54"/>
      <c r="KND54"/>
      <c r="KNE54"/>
      <c r="KNF54"/>
      <c r="KNG54"/>
      <c r="KNH54"/>
      <c r="KNI54"/>
      <c r="KNJ54"/>
      <c r="KNK54"/>
      <c r="KNL54"/>
      <c r="KNM54"/>
      <c r="KNN54"/>
      <c r="KNO54"/>
      <c r="KNP54"/>
      <c r="KNQ54"/>
      <c r="KNR54"/>
      <c r="KNS54"/>
      <c r="KNT54"/>
      <c r="KNU54"/>
      <c r="KNV54"/>
      <c r="KNW54"/>
      <c r="KNX54"/>
      <c r="KNY54"/>
      <c r="KNZ54"/>
      <c r="KOA54"/>
      <c r="KOB54"/>
      <c r="KOC54"/>
      <c r="KOD54"/>
      <c r="KOE54"/>
      <c r="KOF54"/>
      <c r="KOG54"/>
      <c r="KOH54"/>
      <c r="KOI54"/>
      <c r="KOJ54"/>
      <c r="KOK54"/>
      <c r="KOL54"/>
      <c r="KOM54"/>
      <c r="KON54"/>
      <c r="KOO54"/>
      <c r="KOP54"/>
      <c r="KOQ54"/>
      <c r="KOR54"/>
      <c r="KOS54"/>
      <c r="KOT54"/>
      <c r="KOU54"/>
      <c r="KOV54"/>
      <c r="KOW54"/>
      <c r="KOX54"/>
      <c r="KOY54"/>
      <c r="KOZ54"/>
      <c r="KPA54"/>
      <c r="KPB54"/>
      <c r="KPC54"/>
      <c r="KPD54"/>
      <c r="KPE54"/>
      <c r="KPF54"/>
      <c r="KPG54"/>
      <c r="KPH54"/>
      <c r="KPI54"/>
      <c r="KPJ54"/>
      <c r="KPK54"/>
      <c r="KPL54"/>
      <c r="KPM54"/>
      <c r="KPN54"/>
      <c r="KPO54"/>
      <c r="KPP54"/>
      <c r="KPQ54"/>
      <c r="KPR54"/>
      <c r="KPS54"/>
      <c r="KPT54"/>
      <c r="KPU54"/>
      <c r="KPV54"/>
      <c r="KPW54"/>
      <c r="KPX54"/>
      <c r="KPY54"/>
      <c r="KPZ54"/>
      <c r="KQA54"/>
      <c r="KQB54"/>
      <c r="KQC54"/>
      <c r="KQD54"/>
      <c r="KQE54"/>
      <c r="KQF54"/>
      <c r="KQG54"/>
      <c r="KQH54"/>
      <c r="KQI54"/>
      <c r="KQJ54"/>
      <c r="KQK54"/>
      <c r="KQL54"/>
      <c r="KQM54"/>
      <c r="KQN54"/>
      <c r="KQO54"/>
      <c r="KQP54"/>
      <c r="KQQ54"/>
      <c r="KQR54"/>
      <c r="KQS54"/>
      <c r="KQT54"/>
      <c r="KQU54"/>
      <c r="KQV54"/>
      <c r="KQW54"/>
      <c r="KQX54"/>
      <c r="KQY54"/>
      <c r="KQZ54"/>
      <c r="KRA54"/>
      <c r="KRB54"/>
      <c r="KRC54"/>
      <c r="KRD54"/>
      <c r="KRE54"/>
      <c r="KRF54"/>
      <c r="KRG54"/>
      <c r="KRH54"/>
      <c r="KRI54"/>
      <c r="KRJ54"/>
      <c r="KRK54"/>
      <c r="KRL54"/>
      <c r="KRM54"/>
      <c r="KRN54"/>
      <c r="KRO54"/>
      <c r="KRP54"/>
      <c r="KRQ54"/>
      <c r="KRR54"/>
      <c r="KRS54"/>
      <c r="KRT54"/>
      <c r="KRU54"/>
      <c r="KRV54"/>
      <c r="KRW54"/>
      <c r="KRX54"/>
      <c r="KRY54"/>
      <c r="KRZ54"/>
      <c r="KSA54"/>
      <c r="KSB54"/>
      <c r="KSC54"/>
      <c r="KSD54"/>
      <c r="KSE54"/>
      <c r="KSF54"/>
      <c r="KSG54"/>
      <c r="KSH54"/>
      <c r="KSI54"/>
      <c r="KSJ54"/>
      <c r="KSK54"/>
      <c r="KSL54"/>
      <c r="KSM54"/>
      <c r="KSN54"/>
      <c r="KSO54"/>
      <c r="KSP54"/>
      <c r="KSQ54"/>
      <c r="KSR54"/>
      <c r="KSS54"/>
      <c r="KST54"/>
      <c r="KSU54"/>
      <c r="KSV54"/>
      <c r="KSW54"/>
      <c r="KSX54"/>
      <c r="KSY54"/>
      <c r="KSZ54"/>
      <c r="KTA54"/>
      <c r="KTB54"/>
      <c r="KTC54"/>
      <c r="KTD54"/>
      <c r="KTE54"/>
      <c r="KTF54"/>
      <c r="KTG54"/>
      <c r="KTH54"/>
      <c r="KTI54"/>
      <c r="KTJ54"/>
      <c r="KTK54"/>
      <c r="KTL54"/>
      <c r="KTM54"/>
      <c r="KTN54"/>
      <c r="KTO54"/>
      <c r="KTP54"/>
      <c r="KTQ54"/>
      <c r="KTR54"/>
      <c r="KTS54"/>
      <c r="KTT54"/>
      <c r="KTU54"/>
      <c r="KTV54"/>
      <c r="KTW54"/>
      <c r="KTX54"/>
      <c r="KTY54"/>
      <c r="KTZ54"/>
      <c r="KUA54"/>
      <c r="KUB54"/>
      <c r="KUC54"/>
      <c r="KUD54"/>
      <c r="KUE54"/>
      <c r="KUF54"/>
      <c r="KUG54"/>
      <c r="KUH54"/>
      <c r="KUI54"/>
      <c r="KUJ54"/>
      <c r="KUK54"/>
      <c r="KUL54"/>
      <c r="KUM54"/>
      <c r="KUN54"/>
      <c r="KUO54"/>
      <c r="KUP54"/>
      <c r="KUQ54"/>
      <c r="KUR54"/>
      <c r="KUS54"/>
      <c r="KUT54"/>
      <c r="KUU54"/>
      <c r="KUV54"/>
      <c r="KUW54"/>
      <c r="KUX54"/>
      <c r="KUY54"/>
      <c r="KUZ54"/>
      <c r="KVA54"/>
      <c r="KVB54"/>
      <c r="KVC54"/>
      <c r="KVD54"/>
      <c r="KVE54"/>
      <c r="KVF54"/>
      <c r="KVG54"/>
      <c r="KVH54"/>
      <c r="KVI54"/>
      <c r="KVJ54"/>
      <c r="KVK54"/>
      <c r="KVL54"/>
      <c r="KVM54"/>
      <c r="KVN54"/>
      <c r="KVO54"/>
      <c r="KVP54"/>
      <c r="KVQ54"/>
      <c r="KVR54"/>
      <c r="KVS54"/>
      <c r="KVT54"/>
      <c r="KVU54"/>
      <c r="KVV54"/>
      <c r="KVW54"/>
      <c r="KVX54"/>
      <c r="KVY54"/>
      <c r="KVZ54"/>
      <c r="KWA54"/>
      <c r="KWB54"/>
      <c r="KWC54"/>
      <c r="KWD54"/>
      <c r="KWE54"/>
      <c r="KWF54"/>
      <c r="KWG54"/>
      <c r="KWH54"/>
      <c r="KWI54"/>
      <c r="KWJ54"/>
      <c r="KWK54"/>
      <c r="KWL54"/>
      <c r="KWM54"/>
      <c r="KWN54"/>
      <c r="KWO54"/>
      <c r="KWP54"/>
      <c r="KWQ54"/>
      <c r="KWR54"/>
      <c r="KWS54"/>
      <c r="KWT54"/>
      <c r="KWU54"/>
      <c r="KWV54"/>
      <c r="KWW54"/>
      <c r="KWX54"/>
      <c r="KWY54"/>
      <c r="KWZ54"/>
      <c r="KXA54"/>
      <c r="KXB54"/>
      <c r="KXC54"/>
      <c r="KXD54"/>
      <c r="KXE54"/>
      <c r="KXF54"/>
      <c r="KXG54"/>
      <c r="KXH54"/>
      <c r="KXI54"/>
      <c r="KXJ54"/>
      <c r="KXK54"/>
      <c r="KXL54"/>
      <c r="KXM54"/>
      <c r="KXN54"/>
      <c r="KXO54"/>
      <c r="KXP54"/>
      <c r="KXQ54"/>
      <c r="KXR54"/>
      <c r="KXS54"/>
      <c r="KXT54"/>
      <c r="KXU54"/>
      <c r="KXV54"/>
      <c r="KXW54"/>
      <c r="KXX54"/>
      <c r="KXY54"/>
      <c r="KXZ54"/>
      <c r="KYA54"/>
      <c r="KYB54"/>
      <c r="KYC54"/>
      <c r="KYD54"/>
      <c r="KYE54"/>
      <c r="KYF54"/>
      <c r="KYG54"/>
      <c r="KYH54"/>
      <c r="KYI54"/>
      <c r="KYJ54"/>
      <c r="KYK54"/>
      <c r="KYL54"/>
      <c r="KYM54"/>
      <c r="KYN54"/>
      <c r="KYO54"/>
      <c r="KYP54"/>
      <c r="KYQ54"/>
      <c r="KYR54"/>
      <c r="KYS54"/>
      <c r="KYT54"/>
      <c r="KYU54"/>
      <c r="KYV54"/>
      <c r="KYW54"/>
      <c r="KYX54"/>
      <c r="KYY54"/>
      <c r="KYZ54"/>
      <c r="KZA54"/>
      <c r="KZB54"/>
      <c r="KZC54"/>
      <c r="KZD54"/>
      <c r="KZE54"/>
      <c r="KZF54"/>
      <c r="KZG54"/>
      <c r="KZH54"/>
      <c r="KZI54"/>
      <c r="KZJ54"/>
      <c r="KZK54"/>
      <c r="KZL54"/>
      <c r="KZM54"/>
      <c r="KZN54"/>
      <c r="KZO54"/>
      <c r="KZP54"/>
      <c r="KZQ54"/>
      <c r="KZR54"/>
      <c r="KZS54"/>
      <c r="KZT54"/>
      <c r="KZU54"/>
      <c r="KZV54"/>
      <c r="KZW54"/>
      <c r="KZX54"/>
      <c r="KZY54"/>
      <c r="KZZ54"/>
      <c r="LAA54"/>
      <c r="LAB54"/>
      <c r="LAC54"/>
      <c r="LAD54"/>
      <c r="LAE54"/>
      <c r="LAF54"/>
      <c r="LAG54"/>
      <c r="LAH54"/>
      <c r="LAI54"/>
      <c r="LAJ54"/>
      <c r="LAK54"/>
      <c r="LAL54"/>
      <c r="LAM54"/>
      <c r="LAN54"/>
      <c r="LAO54"/>
      <c r="LAP54"/>
      <c r="LAQ54"/>
      <c r="LAR54"/>
      <c r="LAS54"/>
      <c r="LAT54"/>
      <c r="LAU54"/>
      <c r="LAV54"/>
      <c r="LAW54"/>
      <c r="LAX54"/>
      <c r="LAY54"/>
      <c r="LAZ54"/>
      <c r="LBA54"/>
      <c r="LBB54"/>
      <c r="LBC54"/>
      <c r="LBD54"/>
      <c r="LBE54"/>
      <c r="LBF54"/>
      <c r="LBG54"/>
      <c r="LBH54"/>
      <c r="LBI54"/>
      <c r="LBJ54"/>
      <c r="LBK54"/>
      <c r="LBL54"/>
      <c r="LBM54"/>
      <c r="LBN54"/>
      <c r="LBO54"/>
      <c r="LBP54"/>
      <c r="LBQ54"/>
      <c r="LBR54"/>
      <c r="LBS54"/>
      <c r="LBT54"/>
      <c r="LBU54"/>
      <c r="LBV54"/>
      <c r="LBW54"/>
      <c r="LBX54"/>
      <c r="LBY54"/>
      <c r="LBZ54"/>
      <c r="LCA54"/>
      <c r="LCB54"/>
      <c r="LCC54"/>
      <c r="LCD54"/>
      <c r="LCE54"/>
      <c r="LCF54"/>
      <c r="LCG54"/>
      <c r="LCH54"/>
      <c r="LCI54"/>
      <c r="LCJ54"/>
      <c r="LCK54"/>
      <c r="LCL54"/>
      <c r="LCM54"/>
      <c r="LCN54"/>
      <c r="LCO54"/>
      <c r="LCP54"/>
      <c r="LCQ54"/>
      <c r="LCR54"/>
      <c r="LCS54"/>
      <c r="LCT54"/>
      <c r="LCU54"/>
      <c r="LCV54"/>
      <c r="LCW54"/>
      <c r="LCX54"/>
      <c r="LCY54"/>
      <c r="LCZ54"/>
      <c r="LDA54"/>
      <c r="LDB54"/>
      <c r="LDC54"/>
      <c r="LDD54"/>
      <c r="LDE54"/>
      <c r="LDF54"/>
      <c r="LDG54"/>
      <c r="LDH54"/>
      <c r="LDI54"/>
      <c r="LDJ54"/>
      <c r="LDK54"/>
      <c r="LDL54"/>
      <c r="LDM54"/>
      <c r="LDN54"/>
      <c r="LDO54"/>
      <c r="LDP54"/>
      <c r="LDQ54"/>
      <c r="LDR54"/>
      <c r="LDS54"/>
      <c r="LDT54"/>
      <c r="LDU54"/>
      <c r="LDV54"/>
      <c r="LDW54"/>
      <c r="LDX54"/>
      <c r="LDY54"/>
      <c r="LDZ54"/>
      <c r="LEA54"/>
      <c r="LEB54"/>
      <c r="LEC54"/>
      <c r="LED54"/>
      <c r="LEE54"/>
      <c r="LEF54"/>
      <c r="LEG54"/>
      <c r="LEH54"/>
      <c r="LEI54"/>
      <c r="LEJ54"/>
      <c r="LEK54"/>
      <c r="LEL54"/>
      <c r="LEM54"/>
      <c r="LEN54"/>
      <c r="LEO54"/>
      <c r="LEP54"/>
      <c r="LEQ54"/>
      <c r="LER54"/>
      <c r="LES54"/>
      <c r="LET54"/>
      <c r="LEU54"/>
      <c r="LEV54"/>
      <c r="LEW54"/>
      <c r="LEX54"/>
      <c r="LEY54"/>
      <c r="LEZ54"/>
      <c r="LFA54"/>
      <c r="LFB54"/>
      <c r="LFC54"/>
      <c r="LFD54"/>
      <c r="LFE54"/>
      <c r="LFF54"/>
      <c r="LFG54"/>
      <c r="LFH54"/>
      <c r="LFI54"/>
      <c r="LFJ54"/>
      <c r="LFK54"/>
      <c r="LFL54"/>
      <c r="LFM54"/>
      <c r="LFN54"/>
      <c r="LFO54"/>
      <c r="LFP54"/>
      <c r="LFQ54"/>
      <c r="LFR54"/>
      <c r="LFS54"/>
      <c r="LFT54"/>
      <c r="LFU54"/>
      <c r="LFV54"/>
      <c r="LFW54"/>
      <c r="LFX54"/>
      <c r="LFY54"/>
      <c r="LFZ54"/>
      <c r="LGA54"/>
      <c r="LGB54"/>
      <c r="LGC54"/>
      <c r="LGD54"/>
      <c r="LGE54"/>
      <c r="LGF54"/>
      <c r="LGG54"/>
      <c r="LGH54"/>
      <c r="LGI54"/>
      <c r="LGJ54"/>
      <c r="LGK54"/>
      <c r="LGL54"/>
      <c r="LGM54"/>
      <c r="LGN54"/>
      <c r="LGO54"/>
      <c r="LGP54"/>
      <c r="LGQ54"/>
      <c r="LGR54"/>
      <c r="LGS54"/>
      <c r="LGT54"/>
      <c r="LGU54"/>
      <c r="LGV54"/>
      <c r="LGW54"/>
      <c r="LGX54"/>
      <c r="LGY54"/>
      <c r="LGZ54"/>
      <c r="LHA54"/>
      <c r="LHB54"/>
      <c r="LHC54"/>
      <c r="LHD54"/>
      <c r="LHE54"/>
      <c r="LHF54"/>
      <c r="LHG54"/>
      <c r="LHH54"/>
      <c r="LHI54"/>
      <c r="LHJ54"/>
      <c r="LHK54"/>
      <c r="LHL54"/>
      <c r="LHM54"/>
      <c r="LHN54"/>
      <c r="LHO54"/>
      <c r="LHP54"/>
      <c r="LHQ54"/>
      <c r="LHR54"/>
      <c r="LHS54"/>
      <c r="LHT54"/>
      <c r="LHU54"/>
      <c r="LHV54"/>
      <c r="LHW54"/>
      <c r="LHX54"/>
      <c r="LHY54"/>
      <c r="LHZ54"/>
      <c r="LIA54"/>
      <c r="LIB54"/>
      <c r="LIC54"/>
      <c r="LID54"/>
      <c r="LIE54"/>
      <c r="LIF54"/>
      <c r="LIG54"/>
      <c r="LIH54"/>
      <c r="LII54"/>
      <c r="LIJ54"/>
      <c r="LIK54"/>
      <c r="LIL54"/>
      <c r="LIM54"/>
      <c r="LIN54"/>
      <c r="LIO54"/>
      <c r="LIP54"/>
      <c r="LIQ54"/>
      <c r="LIR54"/>
      <c r="LIS54"/>
      <c r="LIT54"/>
      <c r="LIU54"/>
      <c r="LIV54"/>
      <c r="LIW54"/>
      <c r="LIX54"/>
      <c r="LIY54"/>
      <c r="LIZ54"/>
      <c r="LJA54"/>
      <c r="LJB54"/>
      <c r="LJC54"/>
      <c r="LJD54"/>
      <c r="LJE54"/>
      <c r="LJF54"/>
      <c r="LJG54"/>
      <c r="LJH54"/>
      <c r="LJI54"/>
      <c r="LJJ54"/>
      <c r="LJK54"/>
      <c r="LJL54"/>
      <c r="LJM54"/>
      <c r="LJN54"/>
      <c r="LJO54"/>
      <c r="LJP54"/>
      <c r="LJQ54"/>
      <c r="LJR54"/>
      <c r="LJS54"/>
      <c r="LJT54"/>
      <c r="LJU54"/>
      <c r="LJV54"/>
      <c r="LJW54"/>
      <c r="LJX54"/>
      <c r="LJY54"/>
      <c r="LJZ54"/>
      <c r="LKA54"/>
      <c r="LKB54"/>
      <c r="LKC54"/>
      <c r="LKD54"/>
      <c r="LKE54"/>
      <c r="LKF54"/>
      <c r="LKG54"/>
      <c r="LKH54"/>
      <c r="LKI54"/>
      <c r="LKJ54"/>
      <c r="LKK54"/>
      <c r="LKL54"/>
      <c r="LKM54"/>
      <c r="LKN54"/>
      <c r="LKO54"/>
      <c r="LKP54"/>
      <c r="LKQ54"/>
      <c r="LKR54"/>
      <c r="LKS54"/>
      <c r="LKT54"/>
      <c r="LKU54"/>
      <c r="LKV54"/>
      <c r="LKW54"/>
      <c r="LKX54"/>
      <c r="LKY54"/>
      <c r="LKZ54"/>
      <c r="LLA54"/>
      <c r="LLB54"/>
      <c r="LLC54"/>
      <c r="LLD54"/>
      <c r="LLE54"/>
      <c r="LLF54"/>
      <c r="LLG54"/>
      <c r="LLH54"/>
      <c r="LLI54"/>
      <c r="LLJ54"/>
      <c r="LLK54"/>
      <c r="LLL54"/>
      <c r="LLM54"/>
      <c r="LLN54"/>
      <c r="LLO54"/>
      <c r="LLP54"/>
      <c r="LLQ54"/>
      <c r="LLR54"/>
      <c r="LLS54"/>
      <c r="LLT54"/>
      <c r="LLU54"/>
      <c r="LLV54"/>
      <c r="LLW54"/>
      <c r="LLX54"/>
      <c r="LLY54"/>
      <c r="LLZ54"/>
      <c r="LMA54"/>
      <c r="LMB54"/>
      <c r="LMC54"/>
      <c r="LMD54"/>
      <c r="LME54"/>
      <c r="LMF54"/>
      <c r="LMG54"/>
      <c r="LMH54"/>
      <c r="LMI54"/>
      <c r="LMJ54"/>
      <c r="LMK54"/>
      <c r="LML54"/>
      <c r="LMM54"/>
      <c r="LMN54"/>
      <c r="LMO54"/>
      <c r="LMP54"/>
      <c r="LMQ54"/>
      <c r="LMR54"/>
      <c r="LMS54"/>
      <c r="LMT54"/>
      <c r="LMU54"/>
      <c r="LMV54"/>
      <c r="LMW54"/>
      <c r="LMX54"/>
      <c r="LMY54"/>
      <c r="LMZ54"/>
      <c r="LNA54"/>
      <c r="LNB54"/>
      <c r="LNC54"/>
      <c r="LND54"/>
      <c r="LNE54"/>
      <c r="LNF54"/>
      <c r="LNG54"/>
      <c r="LNH54"/>
      <c r="LNI54"/>
      <c r="LNJ54"/>
      <c r="LNK54"/>
      <c r="LNL54"/>
      <c r="LNM54"/>
      <c r="LNN54"/>
      <c r="LNO54"/>
      <c r="LNP54"/>
      <c r="LNQ54"/>
      <c r="LNR54"/>
      <c r="LNS54"/>
      <c r="LNT54"/>
      <c r="LNU54"/>
      <c r="LNV54"/>
      <c r="LNW54"/>
      <c r="LNX54"/>
      <c r="LNY54"/>
      <c r="LNZ54"/>
      <c r="LOA54"/>
      <c r="LOB54"/>
      <c r="LOC54"/>
      <c r="LOD54"/>
      <c r="LOE54"/>
      <c r="LOF54"/>
      <c r="LOG54"/>
      <c r="LOH54"/>
      <c r="LOI54"/>
      <c r="LOJ54"/>
      <c r="LOK54"/>
      <c r="LOL54"/>
      <c r="LOM54"/>
      <c r="LON54"/>
      <c r="LOO54"/>
      <c r="LOP54"/>
      <c r="LOQ54"/>
      <c r="LOR54"/>
      <c r="LOS54"/>
      <c r="LOT54"/>
      <c r="LOU54"/>
      <c r="LOV54"/>
      <c r="LOW54"/>
      <c r="LOX54"/>
      <c r="LOY54"/>
      <c r="LOZ54"/>
      <c r="LPA54"/>
      <c r="LPB54"/>
      <c r="LPC54"/>
      <c r="LPD54"/>
      <c r="LPE54"/>
      <c r="LPF54"/>
      <c r="LPG54"/>
      <c r="LPH54"/>
      <c r="LPI54"/>
      <c r="LPJ54"/>
      <c r="LPK54"/>
      <c r="LPL54"/>
      <c r="LPM54"/>
      <c r="LPN54"/>
      <c r="LPO54"/>
      <c r="LPP54"/>
      <c r="LPQ54"/>
      <c r="LPR54"/>
      <c r="LPS54"/>
      <c r="LPT54"/>
      <c r="LPU54"/>
      <c r="LPV54"/>
      <c r="LPW54"/>
      <c r="LPX54"/>
      <c r="LPY54"/>
      <c r="LPZ54"/>
      <c r="LQA54"/>
      <c r="LQB54"/>
      <c r="LQC54"/>
      <c r="LQD54"/>
      <c r="LQE54"/>
      <c r="LQF54"/>
      <c r="LQG54"/>
      <c r="LQH54"/>
      <c r="LQI54"/>
      <c r="LQJ54"/>
      <c r="LQK54"/>
      <c r="LQL54"/>
      <c r="LQM54"/>
      <c r="LQN54"/>
      <c r="LQO54"/>
      <c r="LQP54"/>
      <c r="LQQ54"/>
      <c r="LQR54"/>
      <c r="LQS54"/>
      <c r="LQT54"/>
      <c r="LQU54"/>
      <c r="LQV54"/>
      <c r="LQW54"/>
      <c r="LQX54"/>
      <c r="LQY54"/>
      <c r="LQZ54"/>
      <c r="LRA54"/>
      <c r="LRB54"/>
      <c r="LRC54"/>
      <c r="LRD54"/>
      <c r="LRE54"/>
      <c r="LRF54"/>
      <c r="LRG54"/>
      <c r="LRH54"/>
      <c r="LRI54"/>
      <c r="LRJ54"/>
      <c r="LRK54"/>
      <c r="LRL54"/>
      <c r="LRM54"/>
      <c r="LRN54"/>
      <c r="LRO54"/>
      <c r="LRP54"/>
      <c r="LRQ54"/>
      <c r="LRR54"/>
      <c r="LRS54"/>
      <c r="LRT54"/>
      <c r="LRU54"/>
      <c r="LRV54"/>
      <c r="LRW54"/>
      <c r="LRX54"/>
      <c r="LRY54"/>
      <c r="LRZ54"/>
      <c r="LSA54"/>
      <c r="LSB54"/>
      <c r="LSC54"/>
      <c r="LSD54"/>
      <c r="LSE54"/>
      <c r="LSF54"/>
      <c r="LSG54"/>
      <c r="LSH54"/>
      <c r="LSI54"/>
      <c r="LSJ54"/>
      <c r="LSK54"/>
      <c r="LSL54"/>
      <c r="LSM54"/>
      <c r="LSN54"/>
      <c r="LSO54"/>
      <c r="LSP54"/>
      <c r="LSQ54"/>
      <c r="LSR54"/>
      <c r="LSS54"/>
      <c r="LST54"/>
      <c r="LSU54"/>
      <c r="LSV54"/>
      <c r="LSW54"/>
      <c r="LSX54"/>
      <c r="LSY54"/>
      <c r="LSZ54"/>
      <c r="LTA54"/>
      <c r="LTB54"/>
      <c r="LTC54"/>
      <c r="LTD54"/>
      <c r="LTE54"/>
      <c r="LTF54"/>
      <c r="LTG54"/>
      <c r="LTH54"/>
      <c r="LTI54"/>
      <c r="LTJ54"/>
      <c r="LTK54"/>
      <c r="LTL54"/>
      <c r="LTM54"/>
      <c r="LTN54"/>
      <c r="LTO54"/>
      <c r="LTP54"/>
      <c r="LTQ54"/>
      <c r="LTR54"/>
      <c r="LTS54"/>
      <c r="LTT54"/>
      <c r="LTU54"/>
      <c r="LTV54"/>
      <c r="LTW54"/>
      <c r="LTX54"/>
      <c r="LTY54"/>
      <c r="LTZ54"/>
      <c r="LUA54"/>
      <c r="LUB54"/>
      <c r="LUC54"/>
      <c r="LUD54"/>
      <c r="LUE54"/>
      <c r="LUF54"/>
      <c r="LUG54"/>
      <c r="LUH54"/>
      <c r="LUI54"/>
      <c r="LUJ54"/>
      <c r="LUK54"/>
      <c r="LUL54"/>
      <c r="LUM54"/>
      <c r="LUN54"/>
      <c r="LUO54"/>
      <c r="LUP54"/>
      <c r="LUQ54"/>
      <c r="LUR54"/>
      <c r="LUS54"/>
      <c r="LUT54"/>
      <c r="LUU54"/>
      <c r="LUV54"/>
      <c r="LUW54"/>
      <c r="LUX54"/>
      <c r="LUY54"/>
      <c r="LUZ54"/>
      <c r="LVA54"/>
      <c r="LVB54"/>
      <c r="LVC54"/>
      <c r="LVD54"/>
      <c r="LVE54"/>
      <c r="LVF54"/>
      <c r="LVG54"/>
      <c r="LVH54"/>
      <c r="LVI54"/>
      <c r="LVJ54"/>
      <c r="LVK54"/>
      <c r="LVL54"/>
      <c r="LVM54"/>
      <c r="LVN54"/>
      <c r="LVO54"/>
      <c r="LVP54"/>
      <c r="LVQ54"/>
      <c r="LVR54"/>
      <c r="LVS54"/>
      <c r="LVT54"/>
      <c r="LVU54"/>
      <c r="LVV54"/>
      <c r="LVW54"/>
      <c r="LVX54"/>
      <c r="LVY54"/>
      <c r="LVZ54"/>
      <c r="LWA54"/>
      <c r="LWB54"/>
      <c r="LWC54"/>
      <c r="LWD54"/>
      <c r="LWE54"/>
      <c r="LWF54"/>
      <c r="LWG54"/>
      <c r="LWH54"/>
      <c r="LWI54"/>
      <c r="LWJ54"/>
      <c r="LWK54"/>
      <c r="LWL54"/>
      <c r="LWM54"/>
      <c r="LWN54"/>
      <c r="LWO54"/>
      <c r="LWP54"/>
      <c r="LWQ54"/>
      <c r="LWR54"/>
      <c r="LWS54"/>
      <c r="LWT54"/>
      <c r="LWU54"/>
      <c r="LWV54"/>
      <c r="LWW54"/>
      <c r="LWX54"/>
      <c r="LWY54"/>
      <c r="LWZ54"/>
      <c r="LXA54"/>
      <c r="LXB54"/>
      <c r="LXC54"/>
      <c r="LXD54"/>
      <c r="LXE54"/>
      <c r="LXF54"/>
      <c r="LXG54"/>
      <c r="LXH54"/>
      <c r="LXI54"/>
      <c r="LXJ54"/>
      <c r="LXK54"/>
      <c r="LXL54"/>
      <c r="LXM54"/>
      <c r="LXN54"/>
      <c r="LXO54"/>
      <c r="LXP54"/>
      <c r="LXQ54"/>
      <c r="LXR54"/>
      <c r="LXS54"/>
      <c r="LXT54"/>
      <c r="LXU54"/>
      <c r="LXV54"/>
      <c r="LXW54"/>
      <c r="LXX54"/>
      <c r="LXY54"/>
      <c r="LXZ54"/>
      <c r="LYA54"/>
      <c r="LYB54"/>
      <c r="LYC54"/>
      <c r="LYD54"/>
      <c r="LYE54"/>
      <c r="LYF54"/>
      <c r="LYG54"/>
      <c r="LYH54"/>
      <c r="LYI54"/>
      <c r="LYJ54"/>
      <c r="LYK54"/>
      <c r="LYL54"/>
      <c r="LYM54"/>
      <c r="LYN54"/>
      <c r="LYO54"/>
      <c r="LYP54"/>
      <c r="LYQ54"/>
      <c r="LYR54"/>
      <c r="LYS54"/>
      <c r="LYT54"/>
      <c r="LYU54"/>
      <c r="LYV54"/>
      <c r="LYW54"/>
      <c r="LYX54"/>
      <c r="LYY54"/>
      <c r="LYZ54"/>
      <c r="LZA54"/>
      <c r="LZB54"/>
      <c r="LZC54"/>
      <c r="LZD54"/>
      <c r="LZE54"/>
      <c r="LZF54"/>
      <c r="LZG54"/>
      <c r="LZH54"/>
      <c r="LZI54"/>
      <c r="LZJ54"/>
      <c r="LZK54"/>
      <c r="LZL54"/>
      <c r="LZM54"/>
      <c r="LZN54"/>
      <c r="LZO54"/>
      <c r="LZP54"/>
      <c r="LZQ54"/>
      <c r="LZR54"/>
      <c r="LZS54"/>
      <c r="LZT54"/>
      <c r="LZU54"/>
      <c r="LZV54"/>
      <c r="LZW54"/>
      <c r="LZX54"/>
      <c r="LZY54"/>
      <c r="LZZ54"/>
      <c r="MAA54"/>
      <c r="MAB54"/>
      <c r="MAC54"/>
      <c r="MAD54"/>
      <c r="MAE54"/>
      <c r="MAF54"/>
      <c r="MAG54"/>
      <c r="MAH54"/>
      <c r="MAI54"/>
      <c r="MAJ54"/>
      <c r="MAK54"/>
      <c r="MAL54"/>
      <c r="MAM54"/>
      <c r="MAN54"/>
      <c r="MAO54"/>
      <c r="MAP54"/>
      <c r="MAQ54"/>
      <c r="MAR54"/>
      <c r="MAS54"/>
      <c r="MAT54"/>
      <c r="MAU54"/>
      <c r="MAV54"/>
      <c r="MAW54"/>
      <c r="MAX54"/>
      <c r="MAY54"/>
      <c r="MAZ54"/>
      <c r="MBA54"/>
      <c r="MBB54"/>
      <c r="MBC54"/>
      <c r="MBD54"/>
      <c r="MBE54"/>
      <c r="MBF54"/>
      <c r="MBG54"/>
      <c r="MBH54"/>
      <c r="MBI54"/>
      <c r="MBJ54"/>
      <c r="MBK54"/>
      <c r="MBL54"/>
      <c r="MBM54"/>
      <c r="MBN54"/>
      <c r="MBO54"/>
      <c r="MBP54"/>
      <c r="MBQ54"/>
      <c r="MBR54"/>
      <c r="MBS54"/>
      <c r="MBT54"/>
      <c r="MBU54"/>
      <c r="MBV54"/>
      <c r="MBW54"/>
      <c r="MBX54"/>
      <c r="MBY54"/>
      <c r="MBZ54"/>
      <c r="MCA54"/>
      <c r="MCB54"/>
      <c r="MCC54"/>
      <c r="MCD54"/>
      <c r="MCE54"/>
      <c r="MCF54"/>
      <c r="MCG54"/>
      <c r="MCH54"/>
      <c r="MCI54"/>
      <c r="MCJ54"/>
      <c r="MCK54"/>
      <c r="MCL54"/>
      <c r="MCM54"/>
      <c r="MCN54"/>
      <c r="MCO54"/>
      <c r="MCP54"/>
      <c r="MCQ54"/>
      <c r="MCR54"/>
      <c r="MCS54"/>
      <c r="MCT54"/>
      <c r="MCU54"/>
      <c r="MCV54"/>
      <c r="MCW54"/>
      <c r="MCX54"/>
      <c r="MCY54"/>
      <c r="MCZ54"/>
      <c r="MDA54"/>
      <c r="MDB54"/>
      <c r="MDC54"/>
      <c r="MDD54"/>
      <c r="MDE54"/>
      <c r="MDF54"/>
      <c r="MDG54"/>
      <c r="MDH54"/>
      <c r="MDI54"/>
      <c r="MDJ54"/>
      <c r="MDK54"/>
      <c r="MDL54"/>
      <c r="MDM54"/>
      <c r="MDN54"/>
      <c r="MDO54"/>
      <c r="MDP54"/>
      <c r="MDQ54"/>
      <c r="MDR54"/>
      <c r="MDS54"/>
      <c r="MDT54"/>
      <c r="MDU54"/>
      <c r="MDV54"/>
      <c r="MDW54"/>
      <c r="MDX54"/>
      <c r="MDY54"/>
      <c r="MDZ54"/>
      <c r="MEA54"/>
      <c r="MEB54"/>
      <c r="MEC54"/>
      <c r="MED54"/>
      <c r="MEE54"/>
      <c r="MEF54"/>
      <c r="MEG54"/>
      <c r="MEH54"/>
      <c r="MEI54"/>
      <c r="MEJ54"/>
      <c r="MEK54"/>
      <c r="MEL54"/>
      <c r="MEM54"/>
      <c r="MEN54"/>
      <c r="MEO54"/>
      <c r="MEP54"/>
      <c r="MEQ54"/>
      <c r="MER54"/>
      <c r="MES54"/>
      <c r="MET54"/>
      <c r="MEU54"/>
      <c r="MEV54"/>
      <c r="MEW54"/>
      <c r="MEX54"/>
      <c r="MEY54"/>
      <c r="MEZ54"/>
      <c r="MFA54"/>
      <c r="MFB54"/>
      <c r="MFC54"/>
      <c r="MFD54"/>
      <c r="MFE54"/>
      <c r="MFF54"/>
      <c r="MFG54"/>
      <c r="MFH54"/>
      <c r="MFI54"/>
      <c r="MFJ54"/>
      <c r="MFK54"/>
      <c r="MFL54"/>
      <c r="MFM54"/>
      <c r="MFN54"/>
      <c r="MFO54"/>
      <c r="MFP54"/>
      <c r="MFQ54"/>
      <c r="MFR54"/>
      <c r="MFS54"/>
      <c r="MFT54"/>
      <c r="MFU54"/>
      <c r="MFV54"/>
      <c r="MFW54"/>
      <c r="MFX54"/>
      <c r="MFY54"/>
      <c r="MFZ54"/>
      <c r="MGA54"/>
      <c r="MGB54"/>
      <c r="MGC54"/>
      <c r="MGD54"/>
      <c r="MGE54"/>
      <c r="MGF54"/>
      <c r="MGG54"/>
      <c r="MGH54"/>
      <c r="MGI54"/>
      <c r="MGJ54"/>
      <c r="MGK54"/>
      <c r="MGL54"/>
      <c r="MGM54"/>
      <c r="MGN54"/>
      <c r="MGO54"/>
      <c r="MGP54"/>
      <c r="MGQ54"/>
      <c r="MGR54"/>
      <c r="MGS54"/>
      <c r="MGT54"/>
      <c r="MGU54"/>
      <c r="MGV54"/>
      <c r="MGW54"/>
      <c r="MGX54"/>
      <c r="MGY54"/>
      <c r="MGZ54"/>
      <c r="MHA54"/>
      <c r="MHB54"/>
      <c r="MHC54"/>
      <c r="MHD54"/>
      <c r="MHE54"/>
      <c r="MHF54"/>
      <c r="MHG54"/>
      <c r="MHH54"/>
      <c r="MHI54"/>
      <c r="MHJ54"/>
      <c r="MHK54"/>
      <c r="MHL54"/>
      <c r="MHM54"/>
      <c r="MHN54"/>
      <c r="MHO54"/>
      <c r="MHP54"/>
      <c r="MHQ54"/>
      <c r="MHR54"/>
      <c r="MHS54"/>
      <c r="MHT54"/>
      <c r="MHU54"/>
      <c r="MHV54"/>
      <c r="MHW54"/>
      <c r="MHX54"/>
      <c r="MHY54"/>
      <c r="MHZ54"/>
      <c r="MIA54"/>
      <c r="MIB54"/>
      <c r="MIC54"/>
      <c r="MID54"/>
      <c r="MIE54"/>
      <c r="MIF54"/>
      <c r="MIG54"/>
      <c r="MIH54"/>
      <c r="MII54"/>
      <c r="MIJ54"/>
      <c r="MIK54"/>
      <c r="MIL54"/>
      <c r="MIM54"/>
      <c r="MIN54"/>
      <c r="MIO54"/>
      <c r="MIP54"/>
      <c r="MIQ54"/>
      <c r="MIR54"/>
      <c r="MIS54"/>
      <c r="MIT54"/>
      <c r="MIU54"/>
      <c r="MIV54"/>
      <c r="MIW54"/>
      <c r="MIX54"/>
      <c r="MIY54"/>
      <c r="MIZ54"/>
      <c r="MJA54"/>
      <c r="MJB54"/>
      <c r="MJC54"/>
      <c r="MJD54"/>
      <c r="MJE54"/>
      <c r="MJF54"/>
      <c r="MJG54"/>
      <c r="MJH54"/>
      <c r="MJI54"/>
      <c r="MJJ54"/>
      <c r="MJK54"/>
      <c r="MJL54"/>
      <c r="MJM54"/>
      <c r="MJN54"/>
      <c r="MJO54"/>
      <c r="MJP54"/>
      <c r="MJQ54"/>
      <c r="MJR54"/>
      <c r="MJS54"/>
      <c r="MJT54"/>
      <c r="MJU54"/>
      <c r="MJV54"/>
      <c r="MJW54"/>
      <c r="MJX54"/>
      <c r="MJY54"/>
      <c r="MJZ54"/>
      <c r="MKA54"/>
      <c r="MKB54"/>
      <c r="MKC54"/>
      <c r="MKD54"/>
      <c r="MKE54"/>
      <c r="MKF54"/>
      <c r="MKG54"/>
      <c r="MKH54"/>
      <c r="MKI54"/>
      <c r="MKJ54"/>
      <c r="MKK54"/>
      <c r="MKL54"/>
      <c r="MKM54"/>
      <c r="MKN54"/>
      <c r="MKO54"/>
      <c r="MKP54"/>
      <c r="MKQ54"/>
      <c r="MKR54"/>
      <c r="MKS54"/>
      <c r="MKT54"/>
      <c r="MKU54"/>
      <c r="MKV54"/>
      <c r="MKW54"/>
      <c r="MKX54"/>
      <c r="MKY54"/>
      <c r="MKZ54"/>
      <c r="MLA54"/>
      <c r="MLB54"/>
      <c r="MLC54"/>
      <c r="MLD54"/>
      <c r="MLE54"/>
      <c r="MLF54"/>
      <c r="MLG54"/>
      <c r="MLH54"/>
      <c r="MLI54"/>
      <c r="MLJ54"/>
      <c r="MLK54"/>
      <c r="MLL54"/>
      <c r="MLM54"/>
      <c r="MLN54"/>
      <c r="MLO54"/>
      <c r="MLP54"/>
      <c r="MLQ54"/>
      <c r="MLR54"/>
      <c r="MLS54"/>
      <c r="MLT54"/>
      <c r="MLU54"/>
      <c r="MLV54"/>
      <c r="MLW54"/>
      <c r="MLX54"/>
      <c r="MLY54"/>
      <c r="MLZ54"/>
      <c r="MMA54"/>
      <c r="MMB54"/>
      <c r="MMC54"/>
      <c r="MMD54"/>
      <c r="MME54"/>
      <c r="MMF54"/>
      <c r="MMG54"/>
      <c r="MMH54"/>
      <c r="MMI54"/>
      <c r="MMJ54"/>
      <c r="MMK54"/>
      <c r="MML54"/>
      <c r="MMM54"/>
      <c r="MMN54"/>
      <c r="MMO54"/>
      <c r="MMP54"/>
      <c r="MMQ54"/>
      <c r="MMR54"/>
      <c r="MMS54"/>
      <c r="MMT54"/>
      <c r="MMU54"/>
      <c r="MMV54"/>
      <c r="MMW54"/>
      <c r="MMX54"/>
      <c r="MMY54"/>
      <c r="MMZ54"/>
      <c r="MNA54"/>
      <c r="MNB54"/>
      <c r="MNC54"/>
      <c r="MND54"/>
      <c r="MNE54"/>
      <c r="MNF54"/>
      <c r="MNG54"/>
      <c r="MNH54"/>
      <c r="MNI54"/>
      <c r="MNJ54"/>
      <c r="MNK54"/>
      <c r="MNL54"/>
      <c r="MNM54"/>
      <c r="MNN54"/>
      <c r="MNO54"/>
      <c r="MNP54"/>
      <c r="MNQ54"/>
      <c r="MNR54"/>
      <c r="MNS54"/>
      <c r="MNT54"/>
      <c r="MNU54"/>
      <c r="MNV54"/>
      <c r="MNW54"/>
      <c r="MNX54"/>
      <c r="MNY54"/>
      <c r="MNZ54"/>
      <c r="MOA54"/>
      <c r="MOB54"/>
      <c r="MOC54"/>
      <c r="MOD54"/>
      <c r="MOE54"/>
      <c r="MOF54"/>
      <c r="MOG54"/>
      <c r="MOH54"/>
      <c r="MOI54"/>
      <c r="MOJ54"/>
      <c r="MOK54"/>
      <c r="MOL54"/>
      <c r="MOM54"/>
      <c r="MON54"/>
      <c r="MOO54"/>
      <c r="MOP54"/>
      <c r="MOQ54"/>
      <c r="MOR54"/>
      <c r="MOS54"/>
      <c r="MOT54"/>
      <c r="MOU54"/>
      <c r="MOV54"/>
      <c r="MOW54"/>
      <c r="MOX54"/>
      <c r="MOY54"/>
      <c r="MOZ54"/>
      <c r="MPA54"/>
      <c r="MPB54"/>
      <c r="MPC54"/>
      <c r="MPD54"/>
      <c r="MPE54"/>
      <c r="MPF54"/>
      <c r="MPG54"/>
      <c r="MPH54"/>
      <c r="MPI54"/>
      <c r="MPJ54"/>
      <c r="MPK54"/>
      <c r="MPL54"/>
      <c r="MPM54"/>
      <c r="MPN54"/>
      <c r="MPO54"/>
      <c r="MPP54"/>
      <c r="MPQ54"/>
      <c r="MPR54"/>
      <c r="MPS54"/>
      <c r="MPT54"/>
      <c r="MPU54"/>
      <c r="MPV54"/>
      <c r="MPW54"/>
      <c r="MPX54"/>
      <c r="MPY54"/>
      <c r="MPZ54"/>
      <c r="MQA54"/>
      <c r="MQB54"/>
      <c r="MQC54"/>
      <c r="MQD54"/>
      <c r="MQE54"/>
      <c r="MQF54"/>
      <c r="MQG54"/>
      <c r="MQH54"/>
      <c r="MQI54"/>
      <c r="MQJ54"/>
      <c r="MQK54"/>
      <c r="MQL54"/>
      <c r="MQM54"/>
      <c r="MQN54"/>
      <c r="MQO54"/>
      <c r="MQP54"/>
      <c r="MQQ54"/>
      <c r="MQR54"/>
      <c r="MQS54"/>
      <c r="MQT54"/>
      <c r="MQU54"/>
      <c r="MQV54"/>
      <c r="MQW54"/>
      <c r="MQX54"/>
      <c r="MQY54"/>
      <c r="MQZ54"/>
      <c r="MRA54"/>
      <c r="MRB54"/>
      <c r="MRC54"/>
      <c r="MRD54"/>
      <c r="MRE54"/>
      <c r="MRF54"/>
      <c r="MRG54"/>
      <c r="MRH54"/>
      <c r="MRI54"/>
      <c r="MRJ54"/>
      <c r="MRK54"/>
      <c r="MRL54"/>
      <c r="MRM54"/>
      <c r="MRN54"/>
      <c r="MRO54"/>
      <c r="MRP54"/>
      <c r="MRQ54"/>
      <c r="MRR54"/>
      <c r="MRS54"/>
      <c r="MRT54"/>
      <c r="MRU54"/>
      <c r="MRV54"/>
      <c r="MRW54"/>
      <c r="MRX54"/>
      <c r="MRY54"/>
      <c r="MRZ54"/>
      <c r="MSA54"/>
      <c r="MSB54"/>
      <c r="MSC54"/>
      <c r="MSD54"/>
      <c r="MSE54"/>
      <c r="MSF54"/>
      <c r="MSG54"/>
      <c r="MSH54"/>
      <c r="MSI54"/>
      <c r="MSJ54"/>
      <c r="MSK54"/>
      <c r="MSL54"/>
      <c r="MSM54"/>
      <c r="MSN54"/>
      <c r="MSO54"/>
      <c r="MSP54"/>
      <c r="MSQ54"/>
      <c r="MSR54"/>
      <c r="MSS54"/>
      <c r="MST54"/>
      <c r="MSU54"/>
      <c r="MSV54"/>
      <c r="MSW54"/>
      <c r="MSX54"/>
      <c r="MSY54"/>
      <c r="MSZ54"/>
      <c r="MTA54"/>
      <c r="MTB54"/>
      <c r="MTC54"/>
      <c r="MTD54"/>
      <c r="MTE54"/>
      <c r="MTF54"/>
      <c r="MTG54"/>
      <c r="MTH54"/>
      <c r="MTI54"/>
      <c r="MTJ54"/>
      <c r="MTK54"/>
      <c r="MTL54"/>
      <c r="MTM54"/>
      <c r="MTN54"/>
      <c r="MTO54"/>
      <c r="MTP54"/>
      <c r="MTQ54"/>
      <c r="MTR54"/>
      <c r="MTS54"/>
      <c r="MTT54"/>
      <c r="MTU54"/>
      <c r="MTV54"/>
      <c r="MTW54"/>
      <c r="MTX54"/>
      <c r="MTY54"/>
      <c r="MTZ54"/>
      <c r="MUA54"/>
      <c r="MUB54"/>
      <c r="MUC54"/>
      <c r="MUD54"/>
      <c r="MUE54"/>
      <c r="MUF54"/>
      <c r="MUG54"/>
      <c r="MUH54"/>
      <c r="MUI54"/>
      <c r="MUJ54"/>
      <c r="MUK54"/>
      <c r="MUL54"/>
      <c r="MUM54"/>
      <c r="MUN54"/>
      <c r="MUO54"/>
      <c r="MUP54"/>
      <c r="MUQ54"/>
      <c r="MUR54"/>
      <c r="MUS54"/>
      <c r="MUT54"/>
      <c r="MUU54"/>
      <c r="MUV54"/>
      <c r="MUW54"/>
      <c r="MUX54"/>
      <c r="MUY54"/>
      <c r="MUZ54"/>
      <c r="MVA54"/>
      <c r="MVB54"/>
      <c r="MVC54"/>
      <c r="MVD54"/>
      <c r="MVE54"/>
      <c r="MVF54"/>
      <c r="MVG54"/>
      <c r="MVH54"/>
      <c r="MVI54"/>
      <c r="MVJ54"/>
      <c r="MVK54"/>
      <c r="MVL54"/>
      <c r="MVM54"/>
      <c r="MVN54"/>
      <c r="MVO54"/>
      <c r="MVP54"/>
      <c r="MVQ54"/>
      <c r="MVR54"/>
      <c r="MVS54"/>
      <c r="MVT54"/>
      <c r="MVU54"/>
      <c r="MVV54"/>
      <c r="MVW54"/>
      <c r="MVX54"/>
      <c r="MVY54"/>
      <c r="MVZ54"/>
      <c r="MWA54"/>
      <c r="MWB54"/>
      <c r="MWC54"/>
      <c r="MWD54"/>
      <c r="MWE54"/>
      <c r="MWF54"/>
      <c r="MWG54"/>
      <c r="MWH54"/>
      <c r="MWI54"/>
      <c r="MWJ54"/>
      <c r="MWK54"/>
      <c r="MWL54"/>
      <c r="MWM54"/>
      <c r="MWN54"/>
      <c r="MWO54"/>
      <c r="MWP54"/>
      <c r="MWQ54"/>
      <c r="MWR54"/>
      <c r="MWS54"/>
      <c r="MWT54"/>
      <c r="MWU54"/>
      <c r="MWV54"/>
      <c r="MWW54"/>
      <c r="MWX54"/>
      <c r="MWY54"/>
      <c r="MWZ54"/>
      <c r="MXA54"/>
      <c r="MXB54"/>
      <c r="MXC54"/>
      <c r="MXD54"/>
      <c r="MXE54"/>
      <c r="MXF54"/>
      <c r="MXG54"/>
      <c r="MXH54"/>
      <c r="MXI54"/>
      <c r="MXJ54"/>
      <c r="MXK54"/>
      <c r="MXL54"/>
      <c r="MXM54"/>
      <c r="MXN54"/>
      <c r="MXO54"/>
      <c r="MXP54"/>
      <c r="MXQ54"/>
      <c r="MXR54"/>
      <c r="MXS54"/>
      <c r="MXT54"/>
      <c r="MXU54"/>
      <c r="MXV54"/>
      <c r="MXW54"/>
      <c r="MXX54"/>
      <c r="MXY54"/>
      <c r="MXZ54"/>
      <c r="MYA54"/>
      <c r="MYB54"/>
      <c r="MYC54"/>
      <c r="MYD54"/>
      <c r="MYE54"/>
      <c r="MYF54"/>
      <c r="MYG54"/>
      <c r="MYH54"/>
      <c r="MYI54"/>
      <c r="MYJ54"/>
      <c r="MYK54"/>
      <c r="MYL54"/>
      <c r="MYM54"/>
      <c r="MYN54"/>
      <c r="MYO54"/>
      <c r="MYP54"/>
      <c r="MYQ54"/>
      <c r="MYR54"/>
      <c r="MYS54"/>
      <c r="MYT54"/>
      <c r="MYU54"/>
      <c r="MYV54"/>
      <c r="MYW54"/>
      <c r="MYX54"/>
      <c r="MYY54"/>
      <c r="MYZ54"/>
      <c r="MZA54"/>
      <c r="MZB54"/>
      <c r="MZC54"/>
      <c r="MZD54"/>
      <c r="MZE54"/>
      <c r="MZF54"/>
      <c r="MZG54"/>
      <c r="MZH54"/>
      <c r="MZI54"/>
      <c r="MZJ54"/>
      <c r="MZK54"/>
      <c r="MZL54"/>
      <c r="MZM54"/>
      <c r="MZN54"/>
      <c r="MZO54"/>
      <c r="MZP54"/>
      <c r="MZQ54"/>
      <c r="MZR54"/>
      <c r="MZS54"/>
      <c r="MZT54"/>
      <c r="MZU54"/>
      <c r="MZV54"/>
      <c r="MZW54"/>
      <c r="MZX54"/>
      <c r="MZY54"/>
      <c r="MZZ54"/>
      <c r="NAA54"/>
      <c r="NAB54"/>
      <c r="NAC54"/>
      <c r="NAD54"/>
      <c r="NAE54"/>
      <c r="NAF54"/>
      <c r="NAG54"/>
      <c r="NAH54"/>
      <c r="NAI54"/>
      <c r="NAJ54"/>
      <c r="NAK54"/>
      <c r="NAL54"/>
      <c r="NAM54"/>
      <c r="NAN54"/>
      <c r="NAO54"/>
      <c r="NAP54"/>
      <c r="NAQ54"/>
      <c r="NAR54"/>
      <c r="NAS54"/>
      <c r="NAT54"/>
      <c r="NAU54"/>
      <c r="NAV54"/>
      <c r="NAW54"/>
      <c r="NAX54"/>
      <c r="NAY54"/>
      <c r="NAZ54"/>
      <c r="NBA54"/>
      <c r="NBB54"/>
      <c r="NBC54"/>
      <c r="NBD54"/>
      <c r="NBE54"/>
      <c r="NBF54"/>
      <c r="NBG54"/>
      <c r="NBH54"/>
      <c r="NBI54"/>
      <c r="NBJ54"/>
      <c r="NBK54"/>
      <c r="NBL54"/>
      <c r="NBM54"/>
      <c r="NBN54"/>
      <c r="NBO54"/>
      <c r="NBP54"/>
      <c r="NBQ54"/>
      <c r="NBR54"/>
      <c r="NBS54"/>
      <c r="NBT54"/>
      <c r="NBU54"/>
      <c r="NBV54"/>
      <c r="NBW54"/>
      <c r="NBX54"/>
      <c r="NBY54"/>
      <c r="NBZ54"/>
      <c r="NCA54"/>
      <c r="NCB54"/>
      <c r="NCC54"/>
      <c r="NCD54"/>
      <c r="NCE54"/>
      <c r="NCF54"/>
      <c r="NCG54"/>
      <c r="NCH54"/>
      <c r="NCI54"/>
      <c r="NCJ54"/>
      <c r="NCK54"/>
      <c r="NCL54"/>
      <c r="NCM54"/>
      <c r="NCN54"/>
      <c r="NCO54"/>
      <c r="NCP54"/>
      <c r="NCQ54"/>
      <c r="NCR54"/>
      <c r="NCS54"/>
      <c r="NCT54"/>
      <c r="NCU54"/>
      <c r="NCV54"/>
      <c r="NCW54"/>
      <c r="NCX54"/>
      <c r="NCY54"/>
      <c r="NCZ54"/>
      <c r="NDA54"/>
      <c r="NDB54"/>
      <c r="NDC54"/>
      <c r="NDD54"/>
      <c r="NDE54"/>
      <c r="NDF54"/>
      <c r="NDG54"/>
      <c r="NDH54"/>
      <c r="NDI54"/>
      <c r="NDJ54"/>
      <c r="NDK54"/>
      <c r="NDL54"/>
      <c r="NDM54"/>
      <c r="NDN54"/>
      <c r="NDO54"/>
      <c r="NDP54"/>
      <c r="NDQ54"/>
      <c r="NDR54"/>
      <c r="NDS54"/>
      <c r="NDT54"/>
      <c r="NDU54"/>
      <c r="NDV54"/>
      <c r="NDW54"/>
      <c r="NDX54"/>
      <c r="NDY54"/>
      <c r="NDZ54"/>
      <c r="NEA54"/>
      <c r="NEB54"/>
      <c r="NEC54"/>
      <c r="NED54"/>
      <c r="NEE54"/>
      <c r="NEF54"/>
      <c r="NEG54"/>
      <c r="NEH54"/>
      <c r="NEI54"/>
      <c r="NEJ54"/>
      <c r="NEK54"/>
      <c r="NEL54"/>
      <c r="NEM54"/>
      <c r="NEN54"/>
      <c r="NEO54"/>
      <c r="NEP54"/>
      <c r="NEQ54"/>
      <c r="NER54"/>
      <c r="NES54"/>
      <c r="NET54"/>
      <c r="NEU54"/>
      <c r="NEV54"/>
      <c r="NEW54"/>
      <c r="NEX54"/>
      <c r="NEY54"/>
      <c r="NEZ54"/>
      <c r="NFA54"/>
      <c r="NFB54"/>
      <c r="NFC54"/>
      <c r="NFD54"/>
      <c r="NFE54"/>
      <c r="NFF54"/>
      <c r="NFG54"/>
      <c r="NFH54"/>
      <c r="NFI54"/>
      <c r="NFJ54"/>
      <c r="NFK54"/>
      <c r="NFL54"/>
      <c r="NFM54"/>
      <c r="NFN54"/>
      <c r="NFO54"/>
      <c r="NFP54"/>
      <c r="NFQ54"/>
      <c r="NFR54"/>
      <c r="NFS54"/>
      <c r="NFT54"/>
      <c r="NFU54"/>
      <c r="NFV54"/>
      <c r="NFW54"/>
      <c r="NFX54"/>
      <c r="NFY54"/>
      <c r="NFZ54"/>
      <c r="NGA54"/>
      <c r="NGB54"/>
      <c r="NGC54"/>
      <c r="NGD54"/>
      <c r="NGE54"/>
      <c r="NGF54"/>
      <c r="NGG54"/>
      <c r="NGH54"/>
      <c r="NGI54"/>
      <c r="NGJ54"/>
      <c r="NGK54"/>
      <c r="NGL54"/>
      <c r="NGM54"/>
      <c r="NGN54"/>
      <c r="NGO54"/>
      <c r="NGP54"/>
      <c r="NGQ54"/>
      <c r="NGR54"/>
      <c r="NGS54"/>
      <c r="NGT54"/>
      <c r="NGU54"/>
      <c r="NGV54"/>
      <c r="NGW54"/>
      <c r="NGX54"/>
      <c r="NGY54"/>
      <c r="NGZ54"/>
      <c r="NHA54"/>
      <c r="NHB54"/>
      <c r="NHC54"/>
      <c r="NHD54"/>
      <c r="NHE54"/>
      <c r="NHF54"/>
      <c r="NHG54"/>
      <c r="NHH54"/>
      <c r="NHI54"/>
      <c r="NHJ54"/>
      <c r="NHK54"/>
      <c r="NHL54"/>
      <c r="NHM54"/>
      <c r="NHN54"/>
      <c r="NHO54"/>
      <c r="NHP54"/>
      <c r="NHQ54"/>
      <c r="NHR54"/>
      <c r="NHS54"/>
      <c r="NHT54"/>
      <c r="NHU54"/>
      <c r="NHV54"/>
      <c r="NHW54"/>
      <c r="NHX54"/>
      <c r="NHY54"/>
      <c r="NHZ54"/>
      <c r="NIA54"/>
      <c r="NIB54"/>
      <c r="NIC54"/>
      <c r="NID54"/>
      <c r="NIE54"/>
      <c r="NIF54"/>
      <c r="NIG54"/>
      <c r="NIH54"/>
      <c r="NII54"/>
      <c r="NIJ54"/>
      <c r="NIK54"/>
      <c r="NIL54"/>
      <c r="NIM54"/>
      <c r="NIN54"/>
      <c r="NIO54"/>
      <c r="NIP54"/>
      <c r="NIQ54"/>
      <c r="NIR54"/>
      <c r="NIS54"/>
      <c r="NIT54"/>
      <c r="NIU54"/>
      <c r="NIV54"/>
      <c r="NIW54"/>
      <c r="NIX54"/>
      <c r="NIY54"/>
      <c r="NIZ54"/>
      <c r="NJA54"/>
      <c r="NJB54"/>
      <c r="NJC54"/>
      <c r="NJD54"/>
      <c r="NJE54"/>
      <c r="NJF54"/>
      <c r="NJG54"/>
      <c r="NJH54"/>
      <c r="NJI54"/>
      <c r="NJJ54"/>
      <c r="NJK54"/>
      <c r="NJL54"/>
      <c r="NJM54"/>
      <c r="NJN54"/>
      <c r="NJO54"/>
      <c r="NJP54"/>
      <c r="NJQ54"/>
      <c r="NJR54"/>
      <c r="NJS54"/>
      <c r="NJT54"/>
      <c r="NJU54"/>
      <c r="NJV54"/>
      <c r="NJW54"/>
      <c r="NJX54"/>
      <c r="NJY54"/>
      <c r="NJZ54"/>
      <c r="NKA54"/>
      <c r="NKB54"/>
      <c r="NKC54"/>
      <c r="NKD54"/>
      <c r="NKE54"/>
      <c r="NKF54"/>
      <c r="NKG54"/>
      <c r="NKH54"/>
      <c r="NKI54"/>
      <c r="NKJ54"/>
      <c r="NKK54"/>
      <c r="NKL54"/>
      <c r="NKM54"/>
      <c r="NKN54"/>
      <c r="NKO54"/>
      <c r="NKP54"/>
      <c r="NKQ54"/>
      <c r="NKR54"/>
      <c r="NKS54"/>
      <c r="NKT54"/>
      <c r="NKU54"/>
      <c r="NKV54"/>
      <c r="NKW54"/>
      <c r="NKX54"/>
      <c r="NKY54"/>
      <c r="NKZ54"/>
      <c r="NLA54"/>
      <c r="NLB54"/>
      <c r="NLC54"/>
      <c r="NLD54"/>
      <c r="NLE54"/>
      <c r="NLF54"/>
      <c r="NLG54"/>
      <c r="NLH54"/>
      <c r="NLI54"/>
      <c r="NLJ54"/>
      <c r="NLK54"/>
      <c r="NLL54"/>
      <c r="NLM54"/>
      <c r="NLN54"/>
      <c r="NLO54"/>
      <c r="NLP54"/>
      <c r="NLQ54"/>
      <c r="NLR54"/>
      <c r="NLS54"/>
      <c r="NLT54"/>
      <c r="NLU54"/>
      <c r="NLV54"/>
      <c r="NLW54"/>
      <c r="NLX54"/>
      <c r="NLY54"/>
      <c r="NLZ54"/>
      <c r="NMA54"/>
      <c r="NMB54"/>
      <c r="NMC54"/>
      <c r="NMD54"/>
      <c r="NME54"/>
      <c r="NMF54"/>
      <c r="NMG54"/>
      <c r="NMH54"/>
      <c r="NMI54"/>
      <c r="NMJ54"/>
      <c r="NMK54"/>
      <c r="NML54"/>
      <c r="NMM54"/>
      <c r="NMN54"/>
      <c r="NMO54"/>
      <c r="NMP54"/>
      <c r="NMQ54"/>
      <c r="NMR54"/>
      <c r="NMS54"/>
      <c r="NMT54"/>
      <c r="NMU54"/>
      <c r="NMV54"/>
      <c r="NMW54"/>
      <c r="NMX54"/>
      <c r="NMY54"/>
      <c r="NMZ54"/>
      <c r="NNA54"/>
      <c r="NNB54"/>
      <c r="NNC54"/>
      <c r="NND54"/>
      <c r="NNE54"/>
      <c r="NNF54"/>
      <c r="NNG54"/>
      <c r="NNH54"/>
      <c r="NNI54"/>
      <c r="NNJ54"/>
      <c r="NNK54"/>
      <c r="NNL54"/>
      <c r="NNM54"/>
      <c r="NNN54"/>
      <c r="NNO54"/>
      <c r="NNP54"/>
      <c r="NNQ54"/>
      <c r="NNR54"/>
      <c r="NNS54"/>
      <c r="NNT54"/>
      <c r="NNU54"/>
      <c r="NNV54"/>
      <c r="NNW54"/>
      <c r="NNX54"/>
      <c r="NNY54"/>
      <c r="NNZ54"/>
      <c r="NOA54"/>
      <c r="NOB54"/>
      <c r="NOC54"/>
      <c r="NOD54"/>
      <c r="NOE54"/>
      <c r="NOF54"/>
      <c r="NOG54"/>
      <c r="NOH54"/>
      <c r="NOI54"/>
      <c r="NOJ54"/>
      <c r="NOK54"/>
      <c r="NOL54"/>
      <c r="NOM54"/>
      <c r="NON54"/>
      <c r="NOO54"/>
      <c r="NOP54"/>
      <c r="NOQ54"/>
      <c r="NOR54"/>
      <c r="NOS54"/>
      <c r="NOT54"/>
      <c r="NOU54"/>
      <c r="NOV54"/>
      <c r="NOW54"/>
      <c r="NOX54"/>
      <c r="NOY54"/>
      <c r="NOZ54"/>
      <c r="NPA54"/>
      <c r="NPB54"/>
      <c r="NPC54"/>
      <c r="NPD54"/>
      <c r="NPE54"/>
      <c r="NPF54"/>
      <c r="NPG54"/>
      <c r="NPH54"/>
      <c r="NPI54"/>
      <c r="NPJ54"/>
      <c r="NPK54"/>
      <c r="NPL54"/>
      <c r="NPM54"/>
      <c r="NPN54"/>
      <c r="NPO54"/>
      <c r="NPP54"/>
      <c r="NPQ54"/>
      <c r="NPR54"/>
      <c r="NPS54"/>
      <c r="NPT54"/>
      <c r="NPU54"/>
      <c r="NPV54"/>
      <c r="NPW54"/>
      <c r="NPX54"/>
      <c r="NPY54"/>
      <c r="NPZ54"/>
      <c r="NQA54"/>
      <c r="NQB54"/>
      <c r="NQC54"/>
      <c r="NQD54"/>
      <c r="NQE54"/>
      <c r="NQF54"/>
      <c r="NQG54"/>
      <c r="NQH54"/>
      <c r="NQI54"/>
      <c r="NQJ54"/>
      <c r="NQK54"/>
      <c r="NQL54"/>
      <c r="NQM54"/>
      <c r="NQN54"/>
      <c r="NQO54"/>
      <c r="NQP54"/>
      <c r="NQQ54"/>
      <c r="NQR54"/>
      <c r="NQS54"/>
      <c r="NQT54"/>
      <c r="NQU54"/>
      <c r="NQV54"/>
      <c r="NQW54"/>
      <c r="NQX54"/>
      <c r="NQY54"/>
      <c r="NQZ54"/>
      <c r="NRA54"/>
      <c r="NRB54"/>
      <c r="NRC54"/>
      <c r="NRD54"/>
      <c r="NRE54"/>
      <c r="NRF54"/>
      <c r="NRG54"/>
      <c r="NRH54"/>
      <c r="NRI54"/>
      <c r="NRJ54"/>
      <c r="NRK54"/>
      <c r="NRL54"/>
      <c r="NRM54"/>
      <c r="NRN54"/>
      <c r="NRO54"/>
      <c r="NRP54"/>
      <c r="NRQ54"/>
      <c r="NRR54"/>
      <c r="NRS54"/>
      <c r="NRT54"/>
      <c r="NRU54"/>
      <c r="NRV54"/>
      <c r="NRW54"/>
      <c r="NRX54"/>
      <c r="NRY54"/>
      <c r="NRZ54"/>
      <c r="NSA54"/>
      <c r="NSB54"/>
      <c r="NSC54"/>
      <c r="NSD54"/>
      <c r="NSE54"/>
      <c r="NSF54"/>
      <c r="NSG54"/>
      <c r="NSH54"/>
      <c r="NSI54"/>
      <c r="NSJ54"/>
      <c r="NSK54"/>
      <c r="NSL54"/>
      <c r="NSM54"/>
      <c r="NSN54"/>
      <c r="NSO54"/>
      <c r="NSP54"/>
      <c r="NSQ54"/>
      <c r="NSR54"/>
      <c r="NSS54"/>
      <c r="NST54"/>
      <c r="NSU54"/>
      <c r="NSV54"/>
      <c r="NSW54"/>
      <c r="NSX54"/>
      <c r="NSY54"/>
      <c r="NSZ54"/>
      <c r="NTA54"/>
      <c r="NTB54"/>
      <c r="NTC54"/>
      <c r="NTD54"/>
      <c r="NTE54"/>
      <c r="NTF54"/>
      <c r="NTG54"/>
      <c r="NTH54"/>
      <c r="NTI54"/>
      <c r="NTJ54"/>
      <c r="NTK54"/>
      <c r="NTL54"/>
      <c r="NTM54"/>
      <c r="NTN54"/>
      <c r="NTO54"/>
      <c r="NTP54"/>
      <c r="NTQ54"/>
      <c r="NTR54"/>
      <c r="NTS54"/>
      <c r="NTT54"/>
      <c r="NTU54"/>
      <c r="NTV54"/>
      <c r="NTW54"/>
      <c r="NTX54"/>
      <c r="NTY54"/>
      <c r="NTZ54"/>
      <c r="NUA54"/>
      <c r="NUB54"/>
      <c r="NUC54"/>
      <c r="NUD54"/>
      <c r="NUE54"/>
      <c r="NUF54"/>
      <c r="NUG54"/>
      <c r="NUH54"/>
      <c r="NUI54"/>
      <c r="NUJ54"/>
      <c r="NUK54"/>
      <c r="NUL54"/>
      <c r="NUM54"/>
      <c r="NUN54"/>
      <c r="NUO54"/>
      <c r="NUP54"/>
      <c r="NUQ54"/>
      <c r="NUR54"/>
      <c r="NUS54"/>
      <c r="NUT54"/>
      <c r="NUU54"/>
      <c r="NUV54"/>
      <c r="NUW54"/>
      <c r="NUX54"/>
      <c r="NUY54"/>
      <c r="NUZ54"/>
      <c r="NVA54"/>
      <c r="NVB54"/>
      <c r="NVC54"/>
      <c r="NVD54"/>
      <c r="NVE54"/>
      <c r="NVF54"/>
      <c r="NVG54"/>
      <c r="NVH54"/>
      <c r="NVI54"/>
      <c r="NVJ54"/>
      <c r="NVK54"/>
      <c r="NVL54"/>
      <c r="NVM54"/>
      <c r="NVN54"/>
      <c r="NVO54"/>
      <c r="NVP54"/>
      <c r="NVQ54"/>
      <c r="NVR54"/>
      <c r="NVS54"/>
      <c r="NVT54"/>
      <c r="NVU54"/>
      <c r="NVV54"/>
      <c r="NVW54"/>
      <c r="NVX54"/>
      <c r="NVY54"/>
      <c r="NVZ54"/>
      <c r="NWA54"/>
      <c r="NWB54"/>
      <c r="NWC54"/>
      <c r="NWD54"/>
      <c r="NWE54"/>
      <c r="NWF54"/>
      <c r="NWG54"/>
      <c r="NWH54"/>
      <c r="NWI54"/>
      <c r="NWJ54"/>
      <c r="NWK54"/>
      <c r="NWL54"/>
      <c r="NWM54"/>
      <c r="NWN54"/>
      <c r="NWO54"/>
      <c r="NWP54"/>
      <c r="NWQ54"/>
      <c r="NWR54"/>
      <c r="NWS54"/>
      <c r="NWT54"/>
      <c r="NWU54"/>
      <c r="NWV54"/>
      <c r="NWW54"/>
      <c r="NWX54"/>
      <c r="NWY54"/>
      <c r="NWZ54"/>
      <c r="NXA54"/>
      <c r="NXB54"/>
      <c r="NXC54"/>
      <c r="NXD54"/>
      <c r="NXE54"/>
      <c r="NXF54"/>
      <c r="NXG54"/>
      <c r="NXH54"/>
      <c r="NXI54"/>
      <c r="NXJ54"/>
      <c r="NXK54"/>
      <c r="NXL54"/>
      <c r="NXM54"/>
      <c r="NXN54"/>
      <c r="NXO54"/>
      <c r="NXP54"/>
      <c r="NXQ54"/>
      <c r="NXR54"/>
      <c r="NXS54"/>
      <c r="NXT54"/>
      <c r="NXU54"/>
      <c r="NXV54"/>
      <c r="NXW54"/>
      <c r="NXX54"/>
      <c r="NXY54"/>
      <c r="NXZ54"/>
      <c r="NYA54"/>
      <c r="NYB54"/>
      <c r="NYC54"/>
      <c r="NYD54"/>
      <c r="NYE54"/>
      <c r="NYF54"/>
      <c r="NYG54"/>
      <c r="NYH54"/>
      <c r="NYI54"/>
      <c r="NYJ54"/>
      <c r="NYK54"/>
      <c r="NYL54"/>
      <c r="NYM54"/>
      <c r="NYN54"/>
      <c r="NYO54"/>
      <c r="NYP54"/>
      <c r="NYQ54"/>
      <c r="NYR54"/>
      <c r="NYS54"/>
      <c r="NYT54"/>
      <c r="NYU54"/>
      <c r="NYV54"/>
      <c r="NYW54"/>
      <c r="NYX54"/>
      <c r="NYY54"/>
      <c r="NYZ54"/>
      <c r="NZA54"/>
      <c r="NZB54"/>
      <c r="NZC54"/>
      <c r="NZD54"/>
      <c r="NZE54"/>
      <c r="NZF54"/>
      <c r="NZG54"/>
      <c r="NZH54"/>
      <c r="NZI54"/>
      <c r="NZJ54"/>
      <c r="NZK54"/>
      <c r="NZL54"/>
      <c r="NZM54"/>
      <c r="NZN54"/>
      <c r="NZO54"/>
      <c r="NZP54"/>
      <c r="NZQ54"/>
      <c r="NZR54"/>
      <c r="NZS54"/>
      <c r="NZT54"/>
      <c r="NZU54"/>
      <c r="NZV54"/>
      <c r="NZW54"/>
      <c r="NZX54"/>
      <c r="NZY54"/>
      <c r="NZZ54"/>
      <c r="OAA54"/>
      <c r="OAB54"/>
      <c r="OAC54"/>
      <c r="OAD54"/>
      <c r="OAE54"/>
      <c r="OAF54"/>
      <c r="OAG54"/>
      <c r="OAH54"/>
      <c r="OAI54"/>
      <c r="OAJ54"/>
      <c r="OAK54"/>
      <c r="OAL54"/>
      <c r="OAM54"/>
      <c r="OAN54"/>
      <c r="OAO54"/>
      <c r="OAP54"/>
      <c r="OAQ54"/>
      <c r="OAR54"/>
      <c r="OAS54"/>
      <c r="OAT54"/>
      <c r="OAU54"/>
      <c r="OAV54"/>
      <c r="OAW54"/>
      <c r="OAX54"/>
      <c r="OAY54"/>
      <c r="OAZ54"/>
      <c r="OBA54"/>
      <c r="OBB54"/>
      <c r="OBC54"/>
      <c r="OBD54"/>
      <c r="OBE54"/>
      <c r="OBF54"/>
      <c r="OBG54"/>
      <c r="OBH54"/>
      <c r="OBI54"/>
      <c r="OBJ54"/>
      <c r="OBK54"/>
      <c r="OBL54"/>
      <c r="OBM54"/>
      <c r="OBN54"/>
      <c r="OBO54"/>
      <c r="OBP54"/>
      <c r="OBQ54"/>
      <c r="OBR54"/>
      <c r="OBS54"/>
      <c r="OBT54"/>
      <c r="OBU54"/>
      <c r="OBV54"/>
      <c r="OBW54"/>
      <c r="OBX54"/>
      <c r="OBY54"/>
      <c r="OBZ54"/>
      <c r="OCA54"/>
      <c r="OCB54"/>
      <c r="OCC54"/>
      <c r="OCD54"/>
      <c r="OCE54"/>
      <c r="OCF54"/>
      <c r="OCG54"/>
      <c r="OCH54"/>
      <c r="OCI54"/>
      <c r="OCJ54"/>
      <c r="OCK54"/>
      <c r="OCL54"/>
      <c r="OCM54"/>
      <c r="OCN54"/>
      <c r="OCO54"/>
      <c r="OCP54"/>
      <c r="OCQ54"/>
      <c r="OCR54"/>
      <c r="OCS54"/>
      <c r="OCT54"/>
      <c r="OCU54"/>
      <c r="OCV54"/>
      <c r="OCW54"/>
      <c r="OCX54"/>
      <c r="OCY54"/>
      <c r="OCZ54"/>
      <c r="ODA54"/>
      <c r="ODB54"/>
      <c r="ODC54"/>
      <c r="ODD54"/>
      <c r="ODE54"/>
      <c r="ODF54"/>
      <c r="ODG54"/>
      <c r="ODH54"/>
      <c r="ODI54"/>
      <c r="ODJ54"/>
      <c r="ODK54"/>
      <c r="ODL54"/>
      <c r="ODM54"/>
      <c r="ODN54"/>
      <c r="ODO54"/>
      <c r="ODP54"/>
      <c r="ODQ54"/>
      <c r="ODR54"/>
      <c r="ODS54"/>
      <c r="ODT54"/>
      <c r="ODU54"/>
      <c r="ODV54"/>
      <c r="ODW54"/>
      <c r="ODX54"/>
      <c r="ODY54"/>
      <c r="ODZ54"/>
      <c r="OEA54"/>
      <c r="OEB54"/>
      <c r="OEC54"/>
      <c r="OED54"/>
      <c r="OEE54"/>
      <c r="OEF54"/>
      <c r="OEG54"/>
      <c r="OEH54"/>
      <c r="OEI54"/>
      <c r="OEJ54"/>
      <c r="OEK54"/>
      <c r="OEL54"/>
      <c r="OEM54"/>
      <c r="OEN54"/>
      <c r="OEO54"/>
      <c r="OEP54"/>
      <c r="OEQ54"/>
      <c r="OER54"/>
      <c r="OES54"/>
      <c r="OET54"/>
      <c r="OEU54"/>
      <c r="OEV54"/>
      <c r="OEW54"/>
      <c r="OEX54"/>
      <c r="OEY54"/>
      <c r="OEZ54"/>
      <c r="OFA54"/>
      <c r="OFB54"/>
      <c r="OFC54"/>
      <c r="OFD54"/>
      <c r="OFE54"/>
      <c r="OFF54"/>
      <c r="OFG54"/>
      <c r="OFH54"/>
      <c r="OFI54"/>
      <c r="OFJ54"/>
      <c r="OFK54"/>
      <c r="OFL54"/>
      <c r="OFM54"/>
      <c r="OFN54"/>
      <c r="OFO54"/>
      <c r="OFP54"/>
      <c r="OFQ54"/>
      <c r="OFR54"/>
      <c r="OFS54"/>
      <c r="OFT54"/>
      <c r="OFU54"/>
      <c r="OFV54"/>
      <c r="OFW54"/>
      <c r="OFX54"/>
      <c r="OFY54"/>
      <c r="OFZ54"/>
      <c r="OGA54"/>
      <c r="OGB54"/>
      <c r="OGC54"/>
      <c r="OGD54"/>
      <c r="OGE54"/>
      <c r="OGF54"/>
      <c r="OGG54"/>
      <c r="OGH54"/>
      <c r="OGI54"/>
      <c r="OGJ54"/>
      <c r="OGK54"/>
      <c r="OGL54"/>
      <c r="OGM54"/>
      <c r="OGN54"/>
      <c r="OGO54"/>
      <c r="OGP54"/>
      <c r="OGQ54"/>
      <c r="OGR54"/>
      <c r="OGS54"/>
      <c r="OGT54"/>
      <c r="OGU54"/>
      <c r="OGV54"/>
      <c r="OGW54"/>
      <c r="OGX54"/>
      <c r="OGY54"/>
      <c r="OGZ54"/>
      <c r="OHA54"/>
      <c r="OHB54"/>
      <c r="OHC54"/>
      <c r="OHD54"/>
      <c r="OHE54"/>
      <c r="OHF54"/>
      <c r="OHG54"/>
      <c r="OHH54"/>
      <c r="OHI54"/>
      <c r="OHJ54"/>
      <c r="OHK54"/>
      <c r="OHL54"/>
      <c r="OHM54"/>
      <c r="OHN54"/>
      <c r="OHO54"/>
      <c r="OHP54"/>
      <c r="OHQ54"/>
      <c r="OHR54"/>
      <c r="OHS54"/>
      <c r="OHT54"/>
      <c r="OHU54"/>
      <c r="OHV54"/>
      <c r="OHW54"/>
      <c r="OHX54"/>
      <c r="OHY54"/>
      <c r="OHZ54"/>
      <c r="OIA54"/>
      <c r="OIB54"/>
      <c r="OIC54"/>
      <c r="OID54"/>
      <c r="OIE54"/>
      <c r="OIF54"/>
      <c r="OIG54"/>
      <c r="OIH54"/>
      <c r="OII54"/>
      <c r="OIJ54"/>
      <c r="OIK54"/>
      <c r="OIL54"/>
      <c r="OIM54"/>
      <c r="OIN54"/>
      <c r="OIO54"/>
      <c r="OIP54"/>
      <c r="OIQ54"/>
      <c r="OIR54"/>
      <c r="OIS54"/>
      <c r="OIT54"/>
      <c r="OIU54"/>
      <c r="OIV54"/>
      <c r="OIW54"/>
      <c r="OIX54"/>
      <c r="OIY54"/>
      <c r="OIZ54"/>
      <c r="OJA54"/>
      <c r="OJB54"/>
      <c r="OJC54"/>
      <c r="OJD54"/>
      <c r="OJE54"/>
      <c r="OJF54"/>
      <c r="OJG54"/>
      <c r="OJH54"/>
      <c r="OJI54"/>
      <c r="OJJ54"/>
      <c r="OJK54"/>
      <c r="OJL54"/>
      <c r="OJM54"/>
      <c r="OJN54"/>
      <c r="OJO54"/>
      <c r="OJP54"/>
      <c r="OJQ54"/>
      <c r="OJR54"/>
      <c r="OJS54"/>
      <c r="OJT54"/>
      <c r="OJU54"/>
      <c r="OJV54"/>
      <c r="OJW54"/>
      <c r="OJX54"/>
      <c r="OJY54"/>
      <c r="OJZ54"/>
      <c r="OKA54"/>
      <c r="OKB54"/>
      <c r="OKC54"/>
      <c r="OKD54"/>
      <c r="OKE54"/>
      <c r="OKF54"/>
      <c r="OKG54"/>
      <c r="OKH54"/>
      <c r="OKI54"/>
      <c r="OKJ54"/>
      <c r="OKK54"/>
      <c r="OKL54"/>
      <c r="OKM54"/>
      <c r="OKN54"/>
      <c r="OKO54"/>
      <c r="OKP54"/>
      <c r="OKQ54"/>
      <c r="OKR54"/>
      <c r="OKS54"/>
      <c r="OKT54"/>
      <c r="OKU54"/>
      <c r="OKV54"/>
      <c r="OKW54"/>
      <c r="OKX54"/>
      <c r="OKY54"/>
      <c r="OKZ54"/>
      <c r="OLA54"/>
      <c r="OLB54"/>
      <c r="OLC54"/>
      <c r="OLD54"/>
      <c r="OLE54"/>
      <c r="OLF54"/>
      <c r="OLG54"/>
      <c r="OLH54"/>
      <c r="OLI54"/>
      <c r="OLJ54"/>
      <c r="OLK54"/>
      <c r="OLL54"/>
      <c r="OLM54"/>
      <c r="OLN54"/>
      <c r="OLO54"/>
      <c r="OLP54"/>
      <c r="OLQ54"/>
      <c r="OLR54"/>
      <c r="OLS54"/>
      <c r="OLT54"/>
      <c r="OLU54"/>
      <c r="OLV54"/>
      <c r="OLW54"/>
      <c r="OLX54"/>
      <c r="OLY54"/>
      <c r="OLZ54"/>
      <c r="OMA54"/>
      <c r="OMB54"/>
      <c r="OMC54"/>
      <c r="OMD54"/>
      <c r="OME54"/>
      <c r="OMF54"/>
      <c r="OMG54"/>
      <c r="OMH54"/>
      <c r="OMI54"/>
      <c r="OMJ54"/>
      <c r="OMK54"/>
      <c r="OML54"/>
      <c r="OMM54"/>
      <c r="OMN54"/>
      <c r="OMO54"/>
      <c r="OMP54"/>
      <c r="OMQ54"/>
      <c r="OMR54"/>
      <c r="OMS54"/>
      <c r="OMT54"/>
      <c r="OMU54"/>
      <c r="OMV54"/>
      <c r="OMW54"/>
      <c r="OMX54"/>
      <c r="OMY54"/>
      <c r="OMZ54"/>
      <c r="ONA54"/>
      <c r="ONB54"/>
      <c r="ONC54"/>
      <c r="OND54"/>
      <c r="ONE54"/>
      <c r="ONF54"/>
      <c r="ONG54"/>
      <c r="ONH54"/>
      <c r="ONI54"/>
      <c r="ONJ54"/>
      <c r="ONK54"/>
      <c r="ONL54"/>
      <c r="ONM54"/>
      <c r="ONN54"/>
      <c r="ONO54"/>
      <c r="ONP54"/>
      <c r="ONQ54"/>
      <c r="ONR54"/>
      <c r="ONS54"/>
      <c r="ONT54"/>
      <c r="ONU54"/>
      <c r="ONV54"/>
      <c r="ONW54"/>
      <c r="ONX54"/>
      <c r="ONY54"/>
      <c r="ONZ54"/>
      <c r="OOA54"/>
      <c r="OOB54"/>
      <c r="OOC54"/>
      <c r="OOD54"/>
      <c r="OOE54"/>
      <c r="OOF54"/>
      <c r="OOG54"/>
      <c r="OOH54"/>
      <c r="OOI54"/>
      <c r="OOJ54"/>
      <c r="OOK54"/>
      <c r="OOL54"/>
      <c r="OOM54"/>
      <c r="OON54"/>
      <c r="OOO54"/>
      <c r="OOP54"/>
      <c r="OOQ54"/>
      <c r="OOR54"/>
      <c r="OOS54"/>
      <c r="OOT54"/>
      <c r="OOU54"/>
      <c r="OOV54"/>
      <c r="OOW54"/>
      <c r="OOX54"/>
      <c r="OOY54"/>
      <c r="OOZ54"/>
      <c r="OPA54"/>
      <c r="OPB54"/>
      <c r="OPC54"/>
      <c r="OPD54"/>
      <c r="OPE54"/>
      <c r="OPF54"/>
      <c r="OPG54"/>
      <c r="OPH54"/>
      <c r="OPI54"/>
      <c r="OPJ54"/>
      <c r="OPK54"/>
      <c r="OPL54"/>
      <c r="OPM54"/>
      <c r="OPN54"/>
      <c r="OPO54"/>
      <c r="OPP54"/>
      <c r="OPQ54"/>
      <c r="OPR54"/>
      <c r="OPS54"/>
      <c r="OPT54"/>
      <c r="OPU54"/>
      <c r="OPV54"/>
      <c r="OPW54"/>
      <c r="OPX54"/>
      <c r="OPY54"/>
      <c r="OPZ54"/>
      <c r="OQA54"/>
      <c r="OQB54"/>
      <c r="OQC54"/>
      <c r="OQD54"/>
      <c r="OQE54"/>
      <c r="OQF54"/>
      <c r="OQG54"/>
      <c r="OQH54"/>
      <c r="OQI54"/>
      <c r="OQJ54"/>
      <c r="OQK54"/>
      <c r="OQL54"/>
      <c r="OQM54"/>
      <c r="OQN54"/>
      <c r="OQO54"/>
      <c r="OQP54"/>
      <c r="OQQ54"/>
      <c r="OQR54"/>
      <c r="OQS54"/>
      <c r="OQT54"/>
      <c r="OQU54"/>
      <c r="OQV54"/>
      <c r="OQW54"/>
      <c r="OQX54"/>
      <c r="OQY54"/>
      <c r="OQZ54"/>
      <c r="ORA54"/>
      <c r="ORB54"/>
      <c r="ORC54"/>
      <c r="ORD54"/>
      <c r="ORE54"/>
      <c r="ORF54"/>
      <c r="ORG54"/>
      <c r="ORH54"/>
      <c r="ORI54"/>
      <c r="ORJ54"/>
      <c r="ORK54"/>
      <c r="ORL54"/>
      <c r="ORM54"/>
      <c r="ORN54"/>
      <c r="ORO54"/>
      <c r="ORP54"/>
      <c r="ORQ54"/>
      <c r="ORR54"/>
      <c r="ORS54"/>
      <c r="ORT54"/>
      <c r="ORU54"/>
      <c r="ORV54"/>
      <c r="ORW54"/>
      <c r="ORX54"/>
      <c r="ORY54"/>
      <c r="ORZ54"/>
      <c r="OSA54"/>
      <c r="OSB54"/>
      <c r="OSC54"/>
      <c r="OSD54"/>
      <c r="OSE54"/>
      <c r="OSF54"/>
      <c r="OSG54"/>
      <c r="OSH54"/>
      <c r="OSI54"/>
      <c r="OSJ54"/>
      <c r="OSK54"/>
      <c r="OSL54"/>
      <c r="OSM54"/>
      <c r="OSN54"/>
      <c r="OSO54"/>
      <c r="OSP54"/>
      <c r="OSQ54"/>
      <c r="OSR54"/>
      <c r="OSS54"/>
      <c r="OST54"/>
      <c r="OSU54"/>
      <c r="OSV54"/>
      <c r="OSW54"/>
      <c r="OSX54"/>
      <c r="OSY54"/>
      <c r="OSZ54"/>
      <c r="OTA54"/>
      <c r="OTB54"/>
      <c r="OTC54"/>
      <c r="OTD54"/>
      <c r="OTE54"/>
      <c r="OTF54"/>
      <c r="OTG54"/>
      <c r="OTH54"/>
      <c r="OTI54"/>
      <c r="OTJ54"/>
      <c r="OTK54"/>
      <c r="OTL54"/>
      <c r="OTM54"/>
      <c r="OTN54"/>
      <c r="OTO54"/>
      <c r="OTP54"/>
      <c r="OTQ54"/>
      <c r="OTR54"/>
      <c r="OTS54"/>
      <c r="OTT54"/>
      <c r="OTU54"/>
      <c r="OTV54"/>
      <c r="OTW54"/>
      <c r="OTX54"/>
      <c r="OTY54"/>
      <c r="OTZ54"/>
      <c r="OUA54"/>
      <c r="OUB54"/>
      <c r="OUC54"/>
      <c r="OUD54"/>
      <c r="OUE54"/>
      <c r="OUF54"/>
      <c r="OUG54"/>
      <c r="OUH54"/>
      <c r="OUI54"/>
      <c r="OUJ54"/>
      <c r="OUK54"/>
      <c r="OUL54"/>
      <c r="OUM54"/>
      <c r="OUN54"/>
      <c r="OUO54"/>
      <c r="OUP54"/>
      <c r="OUQ54"/>
      <c r="OUR54"/>
      <c r="OUS54"/>
      <c r="OUT54"/>
      <c r="OUU54"/>
      <c r="OUV54"/>
      <c r="OUW54"/>
      <c r="OUX54"/>
      <c r="OUY54"/>
      <c r="OUZ54"/>
      <c r="OVA54"/>
      <c r="OVB54"/>
      <c r="OVC54"/>
      <c r="OVD54"/>
      <c r="OVE54"/>
      <c r="OVF54"/>
      <c r="OVG54"/>
      <c r="OVH54"/>
      <c r="OVI54"/>
      <c r="OVJ54"/>
      <c r="OVK54"/>
      <c r="OVL54"/>
      <c r="OVM54"/>
      <c r="OVN54"/>
      <c r="OVO54"/>
      <c r="OVP54"/>
      <c r="OVQ54"/>
      <c r="OVR54"/>
      <c r="OVS54"/>
      <c r="OVT54"/>
      <c r="OVU54"/>
      <c r="OVV54"/>
      <c r="OVW54"/>
      <c r="OVX54"/>
      <c r="OVY54"/>
      <c r="OVZ54"/>
      <c r="OWA54"/>
      <c r="OWB54"/>
      <c r="OWC54"/>
      <c r="OWD54"/>
      <c r="OWE54"/>
      <c r="OWF54"/>
      <c r="OWG54"/>
      <c r="OWH54"/>
      <c r="OWI54"/>
      <c r="OWJ54"/>
      <c r="OWK54"/>
      <c r="OWL54"/>
      <c r="OWM54"/>
      <c r="OWN54"/>
      <c r="OWO54"/>
      <c r="OWP54"/>
      <c r="OWQ54"/>
      <c r="OWR54"/>
      <c r="OWS54"/>
      <c r="OWT54"/>
      <c r="OWU54"/>
      <c r="OWV54"/>
      <c r="OWW54"/>
      <c r="OWX54"/>
      <c r="OWY54"/>
      <c r="OWZ54"/>
      <c r="OXA54"/>
      <c r="OXB54"/>
      <c r="OXC54"/>
      <c r="OXD54"/>
      <c r="OXE54"/>
      <c r="OXF54"/>
      <c r="OXG54"/>
      <c r="OXH54"/>
      <c r="OXI54"/>
      <c r="OXJ54"/>
      <c r="OXK54"/>
      <c r="OXL54"/>
      <c r="OXM54"/>
      <c r="OXN54"/>
      <c r="OXO54"/>
      <c r="OXP54"/>
      <c r="OXQ54"/>
      <c r="OXR54"/>
      <c r="OXS54"/>
      <c r="OXT54"/>
      <c r="OXU54"/>
      <c r="OXV54"/>
      <c r="OXW54"/>
      <c r="OXX54"/>
      <c r="OXY54"/>
      <c r="OXZ54"/>
      <c r="OYA54"/>
      <c r="OYB54"/>
      <c r="OYC54"/>
      <c r="OYD54"/>
      <c r="OYE54"/>
      <c r="OYF54"/>
      <c r="OYG54"/>
      <c r="OYH54"/>
      <c r="OYI54"/>
      <c r="OYJ54"/>
      <c r="OYK54"/>
      <c r="OYL54"/>
      <c r="OYM54"/>
      <c r="OYN54"/>
      <c r="OYO54"/>
      <c r="OYP54"/>
      <c r="OYQ54"/>
      <c r="OYR54"/>
      <c r="OYS54"/>
      <c r="OYT54"/>
      <c r="OYU54"/>
      <c r="OYV54"/>
      <c r="OYW54"/>
      <c r="OYX54"/>
      <c r="OYY54"/>
      <c r="OYZ54"/>
      <c r="OZA54"/>
      <c r="OZB54"/>
      <c r="OZC54"/>
      <c r="OZD54"/>
      <c r="OZE54"/>
      <c r="OZF54"/>
      <c r="OZG54"/>
      <c r="OZH54"/>
      <c r="OZI54"/>
      <c r="OZJ54"/>
      <c r="OZK54"/>
      <c r="OZL54"/>
      <c r="OZM54"/>
      <c r="OZN54"/>
      <c r="OZO54"/>
      <c r="OZP54"/>
      <c r="OZQ54"/>
      <c r="OZR54"/>
      <c r="OZS54"/>
      <c r="OZT54"/>
      <c r="OZU54"/>
      <c r="OZV54"/>
      <c r="OZW54"/>
      <c r="OZX54"/>
      <c r="OZY54"/>
      <c r="OZZ54"/>
      <c r="PAA54"/>
      <c r="PAB54"/>
      <c r="PAC54"/>
      <c r="PAD54"/>
      <c r="PAE54"/>
      <c r="PAF54"/>
      <c r="PAG54"/>
      <c r="PAH54"/>
      <c r="PAI54"/>
      <c r="PAJ54"/>
      <c r="PAK54"/>
      <c r="PAL54"/>
      <c r="PAM54"/>
      <c r="PAN54"/>
      <c r="PAO54"/>
      <c r="PAP54"/>
      <c r="PAQ54"/>
      <c r="PAR54"/>
      <c r="PAS54"/>
      <c r="PAT54"/>
      <c r="PAU54"/>
      <c r="PAV54"/>
      <c r="PAW54"/>
      <c r="PAX54"/>
      <c r="PAY54"/>
      <c r="PAZ54"/>
      <c r="PBA54"/>
      <c r="PBB54"/>
      <c r="PBC54"/>
      <c r="PBD54"/>
      <c r="PBE54"/>
      <c r="PBF54"/>
      <c r="PBG54"/>
      <c r="PBH54"/>
      <c r="PBI54"/>
      <c r="PBJ54"/>
      <c r="PBK54"/>
      <c r="PBL54"/>
      <c r="PBM54"/>
      <c r="PBN54"/>
      <c r="PBO54"/>
      <c r="PBP54"/>
      <c r="PBQ54"/>
      <c r="PBR54"/>
      <c r="PBS54"/>
      <c r="PBT54"/>
      <c r="PBU54"/>
      <c r="PBV54"/>
      <c r="PBW54"/>
      <c r="PBX54"/>
      <c r="PBY54"/>
      <c r="PBZ54"/>
      <c r="PCA54"/>
      <c r="PCB54"/>
      <c r="PCC54"/>
      <c r="PCD54"/>
      <c r="PCE54"/>
      <c r="PCF54"/>
      <c r="PCG54"/>
      <c r="PCH54"/>
      <c r="PCI54"/>
      <c r="PCJ54"/>
      <c r="PCK54"/>
      <c r="PCL54"/>
      <c r="PCM54"/>
      <c r="PCN54"/>
      <c r="PCO54"/>
      <c r="PCP54"/>
      <c r="PCQ54"/>
      <c r="PCR54"/>
      <c r="PCS54"/>
      <c r="PCT54"/>
      <c r="PCU54"/>
      <c r="PCV54"/>
      <c r="PCW54"/>
      <c r="PCX54"/>
      <c r="PCY54"/>
      <c r="PCZ54"/>
      <c r="PDA54"/>
      <c r="PDB54"/>
      <c r="PDC54"/>
      <c r="PDD54"/>
      <c r="PDE54"/>
      <c r="PDF54"/>
      <c r="PDG54"/>
      <c r="PDH54"/>
      <c r="PDI54"/>
      <c r="PDJ54"/>
      <c r="PDK54"/>
      <c r="PDL54"/>
      <c r="PDM54"/>
      <c r="PDN54"/>
      <c r="PDO54"/>
      <c r="PDP54"/>
      <c r="PDQ54"/>
      <c r="PDR54"/>
      <c r="PDS54"/>
      <c r="PDT54"/>
      <c r="PDU54"/>
      <c r="PDV54"/>
      <c r="PDW54"/>
      <c r="PDX54"/>
      <c r="PDY54"/>
      <c r="PDZ54"/>
      <c r="PEA54"/>
      <c r="PEB54"/>
      <c r="PEC54"/>
      <c r="PED54"/>
      <c r="PEE54"/>
      <c r="PEF54"/>
      <c r="PEG54"/>
      <c r="PEH54"/>
      <c r="PEI54"/>
      <c r="PEJ54"/>
      <c r="PEK54"/>
      <c r="PEL54"/>
      <c r="PEM54"/>
      <c r="PEN54"/>
      <c r="PEO54"/>
      <c r="PEP54"/>
      <c r="PEQ54"/>
      <c r="PER54"/>
      <c r="PES54"/>
      <c r="PET54"/>
      <c r="PEU54"/>
      <c r="PEV54"/>
      <c r="PEW54"/>
      <c r="PEX54"/>
      <c r="PEY54"/>
      <c r="PEZ54"/>
      <c r="PFA54"/>
      <c r="PFB54"/>
      <c r="PFC54"/>
      <c r="PFD54"/>
      <c r="PFE54"/>
      <c r="PFF54"/>
      <c r="PFG54"/>
      <c r="PFH54"/>
      <c r="PFI54"/>
      <c r="PFJ54"/>
      <c r="PFK54"/>
      <c r="PFL54"/>
      <c r="PFM54"/>
      <c r="PFN54"/>
      <c r="PFO54"/>
      <c r="PFP54"/>
      <c r="PFQ54"/>
      <c r="PFR54"/>
      <c r="PFS54"/>
      <c r="PFT54"/>
      <c r="PFU54"/>
      <c r="PFV54"/>
      <c r="PFW54"/>
      <c r="PFX54"/>
      <c r="PFY54"/>
      <c r="PFZ54"/>
      <c r="PGA54"/>
      <c r="PGB54"/>
      <c r="PGC54"/>
      <c r="PGD54"/>
      <c r="PGE54"/>
      <c r="PGF54"/>
      <c r="PGG54"/>
      <c r="PGH54"/>
      <c r="PGI54"/>
      <c r="PGJ54"/>
      <c r="PGK54"/>
      <c r="PGL54"/>
      <c r="PGM54"/>
      <c r="PGN54"/>
      <c r="PGO54"/>
      <c r="PGP54"/>
      <c r="PGQ54"/>
      <c r="PGR54"/>
      <c r="PGS54"/>
      <c r="PGT54"/>
      <c r="PGU54"/>
      <c r="PGV54"/>
      <c r="PGW54"/>
      <c r="PGX54"/>
      <c r="PGY54"/>
      <c r="PGZ54"/>
      <c r="PHA54"/>
      <c r="PHB54"/>
      <c r="PHC54"/>
      <c r="PHD54"/>
      <c r="PHE54"/>
      <c r="PHF54"/>
      <c r="PHG54"/>
      <c r="PHH54"/>
      <c r="PHI54"/>
      <c r="PHJ54"/>
      <c r="PHK54"/>
      <c r="PHL54"/>
      <c r="PHM54"/>
      <c r="PHN54"/>
      <c r="PHO54"/>
      <c r="PHP54"/>
      <c r="PHQ54"/>
      <c r="PHR54"/>
      <c r="PHS54"/>
      <c r="PHT54"/>
      <c r="PHU54"/>
      <c r="PHV54"/>
      <c r="PHW54"/>
      <c r="PHX54"/>
      <c r="PHY54"/>
      <c r="PHZ54"/>
      <c r="PIA54"/>
      <c r="PIB54"/>
      <c r="PIC54"/>
      <c r="PID54"/>
      <c r="PIE54"/>
      <c r="PIF54"/>
      <c r="PIG54"/>
      <c r="PIH54"/>
      <c r="PII54"/>
      <c r="PIJ54"/>
      <c r="PIK54"/>
      <c r="PIL54"/>
      <c r="PIM54"/>
      <c r="PIN54"/>
      <c r="PIO54"/>
      <c r="PIP54"/>
      <c r="PIQ54"/>
      <c r="PIR54"/>
      <c r="PIS54"/>
      <c r="PIT54"/>
      <c r="PIU54"/>
      <c r="PIV54"/>
      <c r="PIW54"/>
      <c r="PIX54"/>
      <c r="PIY54"/>
      <c r="PIZ54"/>
      <c r="PJA54"/>
      <c r="PJB54"/>
      <c r="PJC54"/>
      <c r="PJD54"/>
      <c r="PJE54"/>
      <c r="PJF54"/>
      <c r="PJG54"/>
      <c r="PJH54"/>
      <c r="PJI54"/>
      <c r="PJJ54"/>
      <c r="PJK54"/>
      <c r="PJL54"/>
      <c r="PJM54"/>
      <c r="PJN54"/>
      <c r="PJO54"/>
      <c r="PJP54"/>
      <c r="PJQ54"/>
      <c r="PJR54"/>
      <c r="PJS54"/>
      <c r="PJT54"/>
      <c r="PJU54"/>
      <c r="PJV54"/>
      <c r="PJW54"/>
      <c r="PJX54"/>
      <c r="PJY54"/>
      <c r="PJZ54"/>
      <c r="PKA54"/>
      <c r="PKB54"/>
      <c r="PKC54"/>
      <c r="PKD54"/>
      <c r="PKE54"/>
      <c r="PKF54"/>
      <c r="PKG54"/>
      <c r="PKH54"/>
      <c r="PKI54"/>
      <c r="PKJ54"/>
      <c r="PKK54"/>
      <c r="PKL54"/>
      <c r="PKM54"/>
      <c r="PKN54"/>
      <c r="PKO54"/>
      <c r="PKP54"/>
      <c r="PKQ54"/>
      <c r="PKR54"/>
      <c r="PKS54"/>
      <c r="PKT54"/>
      <c r="PKU54"/>
      <c r="PKV54"/>
      <c r="PKW54"/>
      <c r="PKX54"/>
      <c r="PKY54"/>
      <c r="PKZ54"/>
      <c r="PLA54"/>
      <c r="PLB54"/>
      <c r="PLC54"/>
      <c r="PLD54"/>
      <c r="PLE54"/>
      <c r="PLF54"/>
      <c r="PLG54"/>
      <c r="PLH54"/>
      <c r="PLI54"/>
      <c r="PLJ54"/>
      <c r="PLK54"/>
      <c r="PLL54"/>
      <c r="PLM54"/>
      <c r="PLN54"/>
      <c r="PLO54"/>
      <c r="PLP54"/>
      <c r="PLQ54"/>
      <c r="PLR54"/>
      <c r="PLS54"/>
      <c r="PLT54"/>
      <c r="PLU54"/>
      <c r="PLV54"/>
      <c r="PLW54"/>
      <c r="PLX54"/>
      <c r="PLY54"/>
      <c r="PLZ54"/>
      <c r="PMA54"/>
      <c r="PMB54"/>
      <c r="PMC54"/>
      <c r="PMD54"/>
      <c r="PME54"/>
      <c r="PMF54"/>
      <c r="PMG54"/>
      <c r="PMH54"/>
      <c r="PMI54"/>
      <c r="PMJ54"/>
      <c r="PMK54"/>
      <c r="PML54"/>
      <c r="PMM54"/>
      <c r="PMN54"/>
      <c r="PMO54"/>
      <c r="PMP54"/>
      <c r="PMQ54"/>
      <c r="PMR54"/>
      <c r="PMS54"/>
      <c r="PMT54"/>
      <c r="PMU54"/>
      <c r="PMV54"/>
      <c r="PMW54"/>
      <c r="PMX54"/>
      <c r="PMY54"/>
      <c r="PMZ54"/>
      <c r="PNA54"/>
      <c r="PNB54"/>
      <c r="PNC54"/>
      <c r="PND54"/>
      <c r="PNE54"/>
      <c r="PNF54"/>
      <c r="PNG54"/>
      <c r="PNH54"/>
      <c r="PNI54"/>
      <c r="PNJ54"/>
      <c r="PNK54"/>
      <c r="PNL54"/>
      <c r="PNM54"/>
      <c r="PNN54"/>
      <c r="PNO54"/>
      <c r="PNP54"/>
      <c r="PNQ54"/>
      <c r="PNR54"/>
      <c r="PNS54"/>
      <c r="PNT54"/>
      <c r="PNU54"/>
      <c r="PNV54"/>
      <c r="PNW54"/>
      <c r="PNX54"/>
      <c r="PNY54"/>
      <c r="PNZ54"/>
      <c r="POA54"/>
      <c r="POB54"/>
      <c r="POC54"/>
      <c r="POD54"/>
      <c r="POE54"/>
      <c r="POF54"/>
      <c r="POG54"/>
      <c r="POH54"/>
      <c r="POI54"/>
      <c r="POJ54"/>
      <c r="POK54"/>
      <c r="POL54"/>
      <c r="POM54"/>
      <c r="PON54"/>
      <c r="POO54"/>
      <c r="POP54"/>
      <c r="POQ54"/>
      <c r="POR54"/>
      <c r="POS54"/>
      <c r="POT54"/>
      <c r="POU54"/>
      <c r="POV54"/>
      <c r="POW54"/>
      <c r="POX54"/>
      <c r="POY54"/>
      <c r="POZ54"/>
      <c r="PPA54"/>
      <c r="PPB54"/>
      <c r="PPC54"/>
      <c r="PPD54"/>
      <c r="PPE54"/>
      <c r="PPF54"/>
      <c r="PPG54"/>
      <c r="PPH54"/>
      <c r="PPI54"/>
      <c r="PPJ54"/>
      <c r="PPK54"/>
      <c r="PPL54"/>
      <c r="PPM54"/>
      <c r="PPN54"/>
      <c r="PPO54"/>
      <c r="PPP54"/>
      <c r="PPQ54"/>
      <c r="PPR54"/>
      <c r="PPS54"/>
      <c r="PPT54"/>
      <c r="PPU54"/>
      <c r="PPV54"/>
      <c r="PPW54"/>
      <c r="PPX54"/>
      <c r="PPY54"/>
      <c r="PPZ54"/>
      <c r="PQA54"/>
      <c r="PQB54"/>
      <c r="PQC54"/>
      <c r="PQD54"/>
      <c r="PQE54"/>
      <c r="PQF54"/>
      <c r="PQG54"/>
      <c r="PQH54"/>
      <c r="PQI54"/>
      <c r="PQJ54"/>
      <c r="PQK54"/>
      <c r="PQL54"/>
      <c r="PQM54"/>
      <c r="PQN54"/>
      <c r="PQO54"/>
      <c r="PQP54"/>
      <c r="PQQ54"/>
      <c r="PQR54"/>
      <c r="PQS54"/>
      <c r="PQT54"/>
      <c r="PQU54"/>
      <c r="PQV54"/>
      <c r="PQW54"/>
      <c r="PQX54"/>
      <c r="PQY54"/>
      <c r="PQZ54"/>
      <c r="PRA54"/>
      <c r="PRB54"/>
      <c r="PRC54"/>
      <c r="PRD54"/>
      <c r="PRE54"/>
      <c r="PRF54"/>
      <c r="PRG54"/>
      <c r="PRH54"/>
      <c r="PRI54"/>
      <c r="PRJ54"/>
      <c r="PRK54"/>
      <c r="PRL54"/>
      <c r="PRM54"/>
      <c r="PRN54"/>
      <c r="PRO54"/>
      <c r="PRP54"/>
      <c r="PRQ54"/>
      <c r="PRR54"/>
      <c r="PRS54"/>
      <c r="PRT54"/>
      <c r="PRU54"/>
      <c r="PRV54"/>
      <c r="PRW54"/>
      <c r="PRX54"/>
      <c r="PRY54"/>
      <c r="PRZ54"/>
      <c r="PSA54"/>
      <c r="PSB54"/>
      <c r="PSC54"/>
      <c r="PSD54"/>
      <c r="PSE54"/>
      <c r="PSF54"/>
      <c r="PSG54"/>
      <c r="PSH54"/>
      <c r="PSI54"/>
      <c r="PSJ54"/>
      <c r="PSK54"/>
      <c r="PSL54"/>
      <c r="PSM54"/>
      <c r="PSN54"/>
      <c r="PSO54"/>
      <c r="PSP54"/>
      <c r="PSQ54"/>
      <c r="PSR54"/>
      <c r="PSS54"/>
      <c r="PST54"/>
      <c r="PSU54"/>
      <c r="PSV54"/>
      <c r="PSW54"/>
      <c r="PSX54"/>
      <c r="PSY54"/>
      <c r="PSZ54"/>
      <c r="PTA54"/>
      <c r="PTB54"/>
      <c r="PTC54"/>
      <c r="PTD54"/>
      <c r="PTE54"/>
      <c r="PTF54"/>
      <c r="PTG54"/>
      <c r="PTH54"/>
      <c r="PTI54"/>
      <c r="PTJ54"/>
      <c r="PTK54"/>
      <c r="PTL54"/>
      <c r="PTM54"/>
      <c r="PTN54"/>
      <c r="PTO54"/>
      <c r="PTP54"/>
      <c r="PTQ54"/>
      <c r="PTR54"/>
      <c r="PTS54"/>
      <c r="PTT54"/>
      <c r="PTU54"/>
      <c r="PTV54"/>
      <c r="PTW54"/>
      <c r="PTX54"/>
      <c r="PTY54"/>
      <c r="PTZ54"/>
      <c r="PUA54"/>
      <c r="PUB54"/>
      <c r="PUC54"/>
      <c r="PUD54"/>
      <c r="PUE54"/>
      <c r="PUF54"/>
      <c r="PUG54"/>
      <c r="PUH54"/>
      <c r="PUI54"/>
      <c r="PUJ54"/>
      <c r="PUK54"/>
      <c r="PUL54"/>
      <c r="PUM54"/>
      <c r="PUN54"/>
      <c r="PUO54"/>
      <c r="PUP54"/>
      <c r="PUQ54"/>
      <c r="PUR54"/>
      <c r="PUS54"/>
      <c r="PUT54"/>
      <c r="PUU54"/>
      <c r="PUV54"/>
      <c r="PUW54"/>
      <c r="PUX54"/>
      <c r="PUY54"/>
      <c r="PUZ54"/>
      <c r="PVA54"/>
      <c r="PVB54"/>
      <c r="PVC54"/>
      <c r="PVD54"/>
      <c r="PVE54"/>
      <c r="PVF54"/>
      <c r="PVG54"/>
      <c r="PVH54"/>
      <c r="PVI54"/>
      <c r="PVJ54"/>
      <c r="PVK54"/>
      <c r="PVL54"/>
      <c r="PVM54"/>
      <c r="PVN54"/>
      <c r="PVO54"/>
      <c r="PVP54"/>
      <c r="PVQ54"/>
      <c r="PVR54"/>
      <c r="PVS54"/>
      <c r="PVT54"/>
      <c r="PVU54"/>
      <c r="PVV54"/>
      <c r="PVW54"/>
      <c r="PVX54"/>
      <c r="PVY54"/>
      <c r="PVZ54"/>
      <c r="PWA54"/>
      <c r="PWB54"/>
      <c r="PWC54"/>
      <c r="PWD54"/>
      <c r="PWE54"/>
      <c r="PWF54"/>
      <c r="PWG54"/>
      <c r="PWH54"/>
      <c r="PWI54"/>
      <c r="PWJ54"/>
      <c r="PWK54"/>
      <c r="PWL54"/>
      <c r="PWM54"/>
      <c r="PWN54"/>
      <c r="PWO54"/>
      <c r="PWP54"/>
      <c r="PWQ54"/>
      <c r="PWR54"/>
      <c r="PWS54"/>
      <c r="PWT54"/>
      <c r="PWU54"/>
      <c r="PWV54"/>
      <c r="PWW54"/>
      <c r="PWX54"/>
      <c r="PWY54"/>
      <c r="PWZ54"/>
      <c r="PXA54"/>
      <c r="PXB54"/>
      <c r="PXC54"/>
      <c r="PXD54"/>
      <c r="PXE54"/>
      <c r="PXF54"/>
      <c r="PXG54"/>
      <c r="PXH54"/>
      <c r="PXI54"/>
      <c r="PXJ54"/>
      <c r="PXK54"/>
      <c r="PXL54"/>
      <c r="PXM54"/>
      <c r="PXN54"/>
      <c r="PXO54"/>
      <c r="PXP54"/>
      <c r="PXQ54"/>
      <c r="PXR54"/>
      <c r="PXS54"/>
      <c r="PXT54"/>
      <c r="PXU54"/>
      <c r="PXV54"/>
      <c r="PXW54"/>
      <c r="PXX54"/>
      <c r="PXY54"/>
      <c r="PXZ54"/>
      <c r="PYA54"/>
      <c r="PYB54"/>
      <c r="PYC54"/>
      <c r="PYD54"/>
      <c r="PYE54"/>
      <c r="PYF54"/>
      <c r="PYG54"/>
      <c r="PYH54"/>
      <c r="PYI54"/>
      <c r="PYJ54"/>
      <c r="PYK54"/>
      <c r="PYL54"/>
      <c r="PYM54"/>
      <c r="PYN54"/>
      <c r="PYO54"/>
      <c r="PYP54"/>
      <c r="PYQ54"/>
      <c r="PYR54"/>
      <c r="PYS54"/>
      <c r="PYT54"/>
      <c r="PYU54"/>
      <c r="PYV54"/>
      <c r="PYW54"/>
      <c r="PYX54"/>
      <c r="PYY54"/>
      <c r="PYZ54"/>
      <c r="PZA54"/>
      <c r="PZB54"/>
      <c r="PZC54"/>
      <c r="PZD54"/>
      <c r="PZE54"/>
      <c r="PZF54"/>
      <c r="PZG54"/>
      <c r="PZH54"/>
      <c r="PZI54"/>
      <c r="PZJ54"/>
      <c r="PZK54"/>
      <c r="PZL54"/>
      <c r="PZM54"/>
      <c r="PZN54"/>
      <c r="PZO54"/>
      <c r="PZP54"/>
      <c r="PZQ54"/>
      <c r="PZR54"/>
      <c r="PZS54"/>
      <c r="PZT54"/>
      <c r="PZU54"/>
      <c r="PZV54"/>
      <c r="PZW54"/>
      <c r="PZX54"/>
      <c r="PZY54"/>
      <c r="PZZ54"/>
      <c r="QAA54"/>
      <c r="QAB54"/>
      <c r="QAC54"/>
      <c r="QAD54"/>
      <c r="QAE54"/>
      <c r="QAF54"/>
      <c r="QAG54"/>
      <c r="QAH54"/>
      <c r="QAI54"/>
      <c r="QAJ54"/>
      <c r="QAK54"/>
      <c r="QAL54"/>
      <c r="QAM54"/>
      <c r="QAN54"/>
      <c r="QAO54"/>
      <c r="QAP54"/>
      <c r="QAQ54"/>
      <c r="QAR54"/>
      <c r="QAS54"/>
      <c r="QAT54"/>
      <c r="QAU54"/>
      <c r="QAV54"/>
      <c r="QAW54"/>
      <c r="QAX54"/>
      <c r="QAY54"/>
      <c r="QAZ54"/>
      <c r="QBA54"/>
      <c r="QBB54"/>
      <c r="QBC54"/>
      <c r="QBD54"/>
      <c r="QBE54"/>
      <c r="QBF54"/>
      <c r="QBG54"/>
      <c r="QBH54"/>
      <c r="QBI54"/>
      <c r="QBJ54"/>
      <c r="QBK54"/>
      <c r="QBL54"/>
      <c r="QBM54"/>
      <c r="QBN54"/>
      <c r="QBO54"/>
      <c r="QBP54"/>
      <c r="QBQ54"/>
      <c r="QBR54"/>
      <c r="QBS54"/>
      <c r="QBT54"/>
      <c r="QBU54"/>
      <c r="QBV54"/>
      <c r="QBW54"/>
      <c r="QBX54"/>
      <c r="QBY54"/>
      <c r="QBZ54"/>
      <c r="QCA54"/>
      <c r="QCB54"/>
      <c r="QCC54"/>
      <c r="QCD54"/>
      <c r="QCE54"/>
      <c r="QCF54"/>
      <c r="QCG54"/>
      <c r="QCH54"/>
      <c r="QCI54"/>
      <c r="QCJ54"/>
      <c r="QCK54"/>
      <c r="QCL54"/>
      <c r="QCM54"/>
      <c r="QCN54"/>
      <c r="QCO54"/>
      <c r="QCP54"/>
      <c r="QCQ54"/>
      <c r="QCR54"/>
      <c r="QCS54"/>
      <c r="QCT54"/>
      <c r="QCU54"/>
      <c r="QCV54"/>
      <c r="QCW54"/>
      <c r="QCX54"/>
      <c r="QCY54"/>
      <c r="QCZ54"/>
      <c r="QDA54"/>
      <c r="QDB54"/>
      <c r="QDC54"/>
      <c r="QDD54"/>
      <c r="QDE54"/>
      <c r="QDF54"/>
      <c r="QDG54"/>
      <c r="QDH54"/>
      <c r="QDI54"/>
      <c r="QDJ54"/>
      <c r="QDK54"/>
      <c r="QDL54"/>
      <c r="QDM54"/>
      <c r="QDN54"/>
      <c r="QDO54"/>
      <c r="QDP54"/>
      <c r="QDQ54"/>
      <c r="QDR54"/>
      <c r="QDS54"/>
      <c r="QDT54"/>
      <c r="QDU54"/>
      <c r="QDV54"/>
      <c r="QDW54"/>
      <c r="QDX54"/>
      <c r="QDY54"/>
      <c r="QDZ54"/>
      <c r="QEA54"/>
      <c r="QEB54"/>
      <c r="QEC54"/>
      <c r="QED54"/>
      <c r="QEE54"/>
      <c r="QEF54"/>
      <c r="QEG54"/>
      <c r="QEH54"/>
      <c r="QEI54"/>
      <c r="QEJ54"/>
      <c r="QEK54"/>
      <c r="QEL54"/>
      <c r="QEM54"/>
      <c r="QEN54"/>
      <c r="QEO54"/>
      <c r="QEP54"/>
      <c r="QEQ54"/>
      <c r="QER54"/>
      <c r="QES54"/>
      <c r="QET54"/>
      <c r="QEU54"/>
      <c r="QEV54"/>
      <c r="QEW54"/>
      <c r="QEX54"/>
      <c r="QEY54"/>
      <c r="QEZ54"/>
      <c r="QFA54"/>
      <c r="QFB54"/>
      <c r="QFC54"/>
      <c r="QFD54"/>
      <c r="QFE54"/>
      <c r="QFF54"/>
      <c r="QFG54"/>
      <c r="QFH54"/>
      <c r="QFI54"/>
      <c r="QFJ54"/>
      <c r="QFK54"/>
      <c r="QFL54"/>
      <c r="QFM54"/>
      <c r="QFN54"/>
      <c r="QFO54"/>
      <c r="QFP54"/>
      <c r="QFQ54"/>
      <c r="QFR54"/>
      <c r="QFS54"/>
      <c r="QFT54"/>
      <c r="QFU54"/>
      <c r="QFV54"/>
      <c r="QFW54"/>
      <c r="QFX54"/>
      <c r="QFY54"/>
      <c r="QFZ54"/>
      <c r="QGA54"/>
      <c r="QGB54"/>
      <c r="QGC54"/>
      <c r="QGD54"/>
      <c r="QGE54"/>
      <c r="QGF54"/>
      <c r="QGG54"/>
      <c r="QGH54"/>
      <c r="QGI54"/>
      <c r="QGJ54"/>
      <c r="QGK54"/>
      <c r="QGL54"/>
      <c r="QGM54"/>
      <c r="QGN54"/>
      <c r="QGO54"/>
      <c r="QGP54"/>
      <c r="QGQ54"/>
      <c r="QGR54"/>
      <c r="QGS54"/>
      <c r="QGT54"/>
      <c r="QGU54"/>
      <c r="QGV54"/>
      <c r="QGW54"/>
      <c r="QGX54"/>
      <c r="QGY54"/>
      <c r="QGZ54"/>
      <c r="QHA54"/>
      <c r="QHB54"/>
      <c r="QHC54"/>
      <c r="QHD54"/>
      <c r="QHE54"/>
      <c r="QHF54"/>
      <c r="QHG54"/>
      <c r="QHH54"/>
      <c r="QHI54"/>
      <c r="QHJ54"/>
      <c r="QHK54"/>
      <c r="QHL54"/>
      <c r="QHM54"/>
      <c r="QHN54"/>
      <c r="QHO54"/>
      <c r="QHP54"/>
      <c r="QHQ54"/>
      <c r="QHR54"/>
      <c r="QHS54"/>
      <c r="QHT54"/>
      <c r="QHU54"/>
      <c r="QHV54"/>
      <c r="QHW54"/>
      <c r="QHX54"/>
      <c r="QHY54"/>
      <c r="QHZ54"/>
      <c r="QIA54"/>
      <c r="QIB54"/>
      <c r="QIC54"/>
      <c r="QID54"/>
      <c r="QIE54"/>
      <c r="QIF54"/>
      <c r="QIG54"/>
      <c r="QIH54"/>
      <c r="QII54"/>
      <c r="QIJ54"/>
      <c r="QIK54"/>
      <c r="QIL54"/>
      <c r="QIM54"/>
      <c r="QIN54"/>
      <c r="QIO54"/>
      <c r="QIP54"/>
      <c r="QIQ54"/>
      <c r="QIR54"/>
      <c r="QIS54"/>
      <c r="QIT54"/>
      <c r="QIU54"/>
      <c r="QIV54"/>
      <c r="QIW54"/>
      <c r="QIX54"/>
      <c r="QIY54"/>
      <c r="QIZ54"/>
      <c r="QJA54"/>
      <c r="QJB54"/>
      <c r="QJC54"/>
      <c r="QJD54"/>
      <c r="QJE54"/>
      <c r="QJF54"/>
      <c r="QJG54"/>
      <c r="QJH54"/>
      <c r="QJI54"/>
      <c r="QJJ54"/>
      <c r="QJK54"/>
      <c r="QJL54"/>
      <c r="QJM54"/>
      <c r="QJN54"/>
      <c r="QJO54"/>
      <c r="QJP54"/>
      <c r="QJQ54"/>
      <c r="QJR54"/>
      <c r="QJS54"/>
      <c r="QJT54"/>
      <c r="QJU54"/>
      <c r="QJV54"/>
      <c r="QJW54"/>
      <c r="QJX54"/>
      <c r="QJY54"/>
      <c r="QJZ54"/>
      <c r="QKA54"/>
      <c r="QKB54"/>
      <c r="QKC54"/>
      <c r="QKD54"/>
      <c r="QKE54"/>
      <c r="QKF54"/>
      <c r="QKG54"/>
      <c r="QKH54"/>
      <c r="QKI54"/>
      <c r="QKJ54"/>
      <c r="QKK54"/>
      <c r="QKL54"/>
      <c r="QKM54"/>
      <c r="QKN54"/>
      <c r="QKO54"/>
      <c r="QKP54"/>
      <c r="QKQ54"/>
      <c r="QKR54"/>
      <c r="QKS54"/>
      <c r="QKT54"/>
      <c r="QKU54"/>
      <c r="QKV54"/>
      <c r="QKW54"/>
      <c r="QKX54"/>
      <c r="QKY54"/>
      <c r="QKZ54"/>
      <c r="QLA54"/>
      <c r="QLB54"/>
      <c r="QLC54"/>
      <c r="QLD54"/>
      <c r="QLE54"/>
      <c r="QLF54"/>
      <c r="QLG54"/>
      <c r="QLH54"/>
      <c r="QLI54"/>
      <c r="QLJ54"/>
      <c r="QLK54"/>
      <c r="QLL54"/>
      <c r="QLM54"/>
      <c r="QLN54"/>
      <c r="QLO54"/>
      <c r="QLP54"/>
      <c r="QLQ54"/>
      <c r="QLR54"/>
      <c r="QLS54"/>
      <c r="QLT54"/>
      <c r="QLU54"/>
      <c r="QLV54"/>
      <c r="QLW54"/>
      <c r="QLX54"/>
      <c r="QLY54"/>
      <c r="QLZ54"/>
      <c r="QMA54"/>
      <c r="QMB54"/>
      <c r="QMC54"/>
      <c r="QMD54"/>
      <c r="QME54"/>
      <c r="QMF54"/>
      <c r="QMG54"/>
      <c r="QMH54"/>
      <c r="QMI54"/>
      <c r="QMJ54"/>
      <c r="QMK54"/>
      <c r="QML54"/>
      <c r="QMM54"/>
      <c r="QMN54"/>
      <c r="QMO54"/>
      <c r="QMP54"/>
      <c r="QMQ54"/>
      <c r="QMR54"/>
      <c r="QMS54"/>
      <c r="QMT54"/>
      <c r="QMU54"/>
      <c r="QMV54"/>
      <c r="QMW54"/>
      <c r="QMX54"/>
      <c r="QMY54"/>
      <c r="QMZ54"/>
      <c r="QNA54"/>
      <c r="QNB54"/>
      <c r="QNC54"/>
      <c r="QND54"/>
      <c r="QNE54"/>
      <c r="QNF54"/>
      <c r="QNG54"/>
      <c r="QNH54"/>
      <c r="QNI54"/>
      <c r="QNJ54"/>
      <c r="QNK54"/>
      <c r="QNL54"/>
      <c r="QNM54"/>
      <c r="QNN54"/>
      <c r="QNO54"/>
      <c r="QNP54"/>
      <c r="QNQ54"/>
      <c r="QNR54"/>
      <c r="QNS54"/>
      <c r="QNT54"/>
      <c r="QNU54"/>
      <c r="QNV54"/>
      <c r="QNW54"/>
      <c r="QNX54"/>
      <c r="QNY54"/>
      <c r="QNZ54"/>
      <c r="QOA54"/>
      <c r="QOB54"/>
      <c r="QOC54"/>
      <c r="QOD54"/>
      <c r="QOE54"/>
      <c r="QOF54"/>
      <c r="QOG54"/>
      <c r="QOH54"/>
      <c r="QOI54"/>
      <c r="QOJ54"/>
      <c r="QOK54"/>
      <c r="QOL54"/>
      <c r="QOM54"/>
      <c r="QON54"/>
      <c r="QOO54"/>
      <c r="QOP54"/>
      <c r="QOQ54"/>
      <c r="QOR54"/>
      <c r="QOS54"/>
      <c r="QOT54"/>
      <c r="QOU54"/>
      <c r="QOV54"/>
      <c r="QOW54"/>
      <c r="QOX54"/>
      <c r="QOY54"/>
      <c r="QOZ54"/>
      <c r="QPA54"/>
      <c r="QPB54"/>
      <c r="QPC54"/>
      <c r="QPD54"/>
      <c r="QPE54"/>
      <c r="QPF54"/>
      <c r="QPG54"/>
      <c r="QPH54"/>
      <c r="QPI54"/>
      <c r="QPJ54"/>
      <c r="QPK54"/>
      <c r="QPL54"/>
      <c r="QPM54"/>
      <c r="QPN54"/>
      <c r="QPO54"/>
      <c r="QPP54"/>
      <c r="QPQ54"/>
      <c r="QPR54"/>
      <c r="QPS54"/>
      <c r="QPT54"/>
      <c r="QPU54"/>
      <c r="QPV54"/>
      <c r="QPW54"/>
      <c r="QPX54"/>
      <c r="QPY54"/>
      <c r="QPZ54"/>
      <c r="QQA54"/>
      <c r="QQB54"/>
      <c r="QQC54"/>
      <c r="QQD54"/>
      <c r="QQE54"/>
      <c r="QQF54"/>
      <c r="QQG54"/>
      <c r="QQH54"/>
      <c r="QQI54"/>
      <c r="QQJ54"/>
      <c r="QQK54"/>
      <c r="QQL54"/>
      <c r="QQM54"/>
      <c r="QQN54"/>
      <c r="QQO54"/>
      <c r="QQP54"/>
      <c r="QQQ54"/>
      <c r="QQR54"/>
      <c r="QQS54"/>
      <c r="QQT54"/>
      <c r="QQU54"/>
      <c r="QQV54"/>
      <c r="QQW54"/>
      <c r="QQX54"/>
      <c r="QQY54"/>
      <c r="QQZ54"/>
      <c r="QRA54"/>
      <c r="QRB54"/>
      <c r="QRC54"/>
      <c r="QRD54"/>
      <c r="QRE54"/>
      <c r="QRF54"/>
      <c r="QRG54"/>
      <c r="QRH54"/>
      <c r="QRI54"/>
      <c r="QRJ54"/>
      <c r="QRK54"/>
      <c r="QRL54"/>
      <c r="QRM54"/>
      <c r="QRN54"/>
      <c r="QRO54"/>
      <c r="QRP54"/>
      <c r="QRQ54"/>
      <c r="QRR54"/>
      <c r="QRS54"/>
      <c r="QRT54"/>
      <c r="QRU54"/>
      <c r="QRV54"/>
      <c r="QRW54"/>
      <c r="QRX54"/>
      <c r="QRY54"/>
      <c r="QRZ54"/>
      <c r="QSA54"/>
      <c r="QSB54"/>
      <c r="QSC54"/>
      <c r="QSD54"/>
      <c r="QSE54"/>
      <c r="QSF54"/>
      <c r="QSG54"/>
      <c r="QSH54"/>
      <c r="QSI54"/>
      <c r="QSJ54"/>
      <c r="QSK54"/>
      <c r="QSL54"/>
      <c r="QSM54"/>
      <c r="QSN54"/>
      <c r="QSO54"/>
      <c r="QSP54"/>
      <c r="QSQ54"/>
      <c r="QSR54"/>
      <c r="QSS54"/>
      <c r="QST54"/>
      <c r="QSU54"/>
      <c r="QSV54"/>
      <c r="QSW54"/>
      <c r="QSX54"/>
      <c r="QSY54"/>
      <c r="QSZ54"/>
      <c r="QTA54"/>
      <c r="QTB54"/>
      <c r="QTC54"/>
      <c r="QTD54"/>
      <c r="QTE54"/>
      <c r="QTF54"/>
      <c r="QTG54"/>
      <c r="QTH54"/>
      <c r="QTI54"/>
      <c r="QTJ54"/>
      <c r="QTK54"/>
      <c r="QTL54"/>
      <c r="QTM54"/>
      <c r="QTN54"/>
      <c r="QTO54"/>
      <c r="QTP54"/>
      <c r="QTQ54"/>
      <c r="QTR54"/>
      <c r="QTS54"/>
      <c r="QTT54"/>
      <c r="QTU54"/>
      <c r="QTV54"/>
      <c r="QTW54"/>
      <c r="QTX54"/>
      <c r="QTY54"/>
      <c r="QTZ54"/>
      <c r="QUA54"/>
      <c r="QUB54"/>
      <c r="QUC54"/>
      <c r="QUD54"/>
      <c r="QUE54"/>
      <c r="QUF54"/>
      <c r="QUG54"/>
      <c r="QUH54"/>
      <c r="QUI54"/>
      <c r="QUJ54"/>
      <c r="QUK54"/>
      <c r="QUL54"/>
      <c r="QUM54"/>
      <c r="QUN54"/>
      <c r="QUO54"/>
      <c r="QUP54"/>
      <c r="QUQ54"/>
      <c r="QUR54"/>
      <c r="QUS54"/>
      <c r="QUT54"/>
      <c r="QUU54"/>
      <c r="QUV54"/>
      <c r="QUW54"/>
      <c r="QUX54"/>
      <c r="QUY54"/>
      <c r="QUZ54"/>
      <c r="QVA54"/>
      <c r="QVB54"/>
      <c r="QVC54"/>
      <c r="QVD54"/>
      <c r="QVE54"/>
      <c r="QVF54"/>
      <c r="QVG54"/>
      <c r="QVH54"/>
      <c r="QVI54"/>
      <c r="QVJ54"/>
      <c r="QVK54"/>
      <c r="QVL54"/>
      <c r="QVM54"/>
      <c r="QVN54"/>
      <c r="QVO54"/>
      <c r="QVP54"/>
      <c r="QVQ54"/>
      <c r="QVR54"/>
      <c r="QVS54"/>
      <c r="QVT54"/>
      <c r="QVU54"/>
      <c r="QVV54"/>
      <c r="QVW54"/>
      <c r="QVX54"/>
      <c r="QVY54"/>
      <c r="QVZ54"/>
      <c r="QWA54"/>
      <c r="QWB54"/>
      <c r="QWC54"/>
      <c r="QWD54"/>
      <c r="QWE54"/>
      <c r="QWF54"/>
      <c r="QWG54"/>
      <c r="QWH54"/>
      <c r="QWI54"/>
      <c r="QWJ54"/>
      <c r="QWK54"/>
      <c r="QWL54"/>
      <c r="QWM54"/>
      <c r="QWN54"/>
      <c r="QWO54"/>
      <c r="QWP54"/>
      <c r="QWQ54"/>
      <c r="QWR54"/>
      <c r="QWS54"/>
      <c r="QWT54"/>
      <c r="QWU54"/>
      <c r="QWV54"/>
      <c r="QWW54"/>
      <c r="QWX54"/>
      <c r="QWY54"/>
      <c r="QWZ54"/>
      <c r="QXA54"/>
      <c r="QXB54"/>
      <c r="QXC54"/>
      <c r="QXD54"/>
      <c r="QXE54"/>
      <c r="QXF54"/>
      <c r="QXG54"/>
      <c r="QXH54"/>
      <c r="QXI54"/>
      <c r="QXJ54"/>
      <c r="QXK54"/>
      <c r="QXL54"/>
      <c r="QXM54"/>
      <c r="QXN54"/>
      <c r="QXO54"/>
      <c r="QXP54"/>
      <c r="QXQ54"/>
      <c r="QXR54"/>
      <c r="QXS54"/>
      <c r="QXT54"/>
      <c r="QXU54"/>
      <c r="QXV54"/>
      <c r="QXW54"/>
      <c r="QXX54"/>
      <c r="QXY54"/>
      <c r="QXZ54"/>
      <c r="QYA54"/>
      <c r="QYB54"/>
      <c r="QYC54"/>
      <c r="QYD54"/>
      <c r="QYE54"/>
      <c r="QYF54"/>
      <c r="QYG54"/>
      <c r="QYH54"/>
      <c r="QYI54"/>
      <c r="QYJ54"/>
      <c r="QYK54"/>
      <c r="QYL54"/>
      <c r="QYM54"/>
      <c r="QYN54"/>
      <c r="QYO54"/>
      <c r="QYP54"/>
      <c r="QYQ54"/>
      <c r="QYR54"/>
      <c r="QYS54"/>
      <c r="QYT54"/>
      <c r="QYU54"/>
      <c r="QYV54"/>
      <c r="QYW54"/>
      <c r="QYX54"/>
      <c r="QYY54"/>
      <c r="QYZ54"/>
      <c r="QZA54"/>
      <c r="QZB54"/>
      <c r="QZC54"/>
      <c r="QZD54"/>
      <c r="QZE54"/>
      <c r="QZF54"/>
      <c r="QZG54"/>
      <c r="QZH54"/>
      <c r="QZI54"/>
      <c r="QZJ54"/>
      <c r="QZK54"/>
      <c r="QZL54"/>
      <c r="QZM54"/>
      <c r="QZN54"/>
      <c r="QZO54"/>
      <c r="QZP54"/>
      <c r="QZQ54"/>
      <c r="QZR54"/>
      <c r="QZS54"/>
      <c r="QZT54"/>
      <c r="QZU54"/>
      <c r="QZV54"/>
      <c r="QZW54"/>
      <c r="QZX54"/>
      <c r="QZY54"/>
      <c r="QZZ54"/>
      <c r="RAA54"/>
      <c r="RAB54"/>
      <c r="RAC54"/>
      <c r="RAD54"/>
      <c r="RAE54"/>
      <c r="RAF54"/>
      <c r="RAG54"/>
      <c r="RAH54"/>
      <c r="RAI54"/>
      <c r="RAJ54"/>
      <c r="RAK54"/>
      <c r="RAL54"/>
      <c r="RAM54"/>
      <c r="RAN54"/>
      <c r="RAO54"/>
      <c r="RAP54"/>
      <c r="RAQ54"/>
      <c r="RAR54"/>
      <c r="RAS54"/>
      <c r="RAT54"/>
      <c r="RAU54"/>
      <c r="RAV54"/>
      <c r="RAW54"/>
      <c r="RAX54"/>
      <c r="RAY54"/>
      <c r="RAZ54"/>
      <c r="RBA54"/>
      <c r="RBB54"/>
      <c r="RBC54"/>
      <c r="RBD54"/>
      <c r="RBE54"/>
      <c r="RBF54"/>
      <c r="RBG54"/>
      <c r="RBH54"/>
      <c r="RBI54"/>
      <c r="RBJ54"/>
      <c r="RBK54"/>
      <c r="RBL54"/>
      <c r="RBM54"/>
      <c r="RBN54"/>
      <c r="RBO54"/>
      <c r="RBP54"/>
      <c r="RBQ54"/>
      <c r="RBR54"/>
      <c r="RBS54"/>
      <c r="RBT54"/>
      <c r="RBU54"/>
      <c r="RBV54"/>
      <c r="RBW54"/>
      <c r="RBX54"/>
      <c r="RBY54"/>
      <c r="RBZ54"/>
      <c r="RCA54"/>
      <c r="RCB54"/>
      <c r="RCC54"/>
      <c r="RCD54"/>
      <c r="RCE54"/>
      <c r="RCF54"/>
      <c r="RCG54"/>
      <c r="RCH54"/>
      <c r="RCI54"/>
      <c r="RCJ54"/>
      <c r="RCK54"/>
      <c r="RCL54"/>
      <c r="RCM54"/>
      <c r="RCN54"/>
      <c r="RCO54"/>
      <c r="RCP54"/>
      <c r="RCQ54"/>
      <c r="RCR54"/>
      <c r="RCS54"/>
      <c r="RCT54"/>
      <c r="RCU54"/>
      <c r="RCV54"/>
      <c r="RCW54"/>
      <c r="RCX54"/>
      <c r="RCY54"/>
      <c r="RCZ54"/>
      <c r="RDA54"/>
      <c r="RDB54"/>
      <c r="RDC54"/>
      <c r="RDD54"/>
      <c r="RDE54"/>
      <c r="RDF54"/>
      <c r="RDG54"/>
      <c r="RDH54"/>
      <c r="RDI54"/>
      <c r="RDJ54"/>
      <c r="RDK54"/>
      <c r="RDL54"/>
      <c r="RDM54"/>
      <c r="RDN54"/>
      <c r="RDO54"/>
      <c r="RDP54"/>
      <c r="RDQ54"/>
      <c r="RDR54"/>
      <c r="RDS54"/>
      <c r="RDT54"/>
      <c r="RDU54"/>
      <c r="RDV54"/>
      <c r="RDW54"/>
      <c r="RDX54"/>
      <c r="RDY54"/>
      <c r="RDZ54"/>
      <c r="REA54"/>
      <c r="REB54"/>
      <c r="REC54"/>
      <c r="RED54"/>
      <c r="REE54"/>
      <c r="REF54"/>
      <c r="REG54"/>
      <c r="REH54"/>
      <c r="REI54"/>
      <c r="REJ54"/>
      <c r="REK54"/>
      <c r="REL54"/>
      <c r="REM54"/>
      <c r="REN54"/>
      <c r="REO54"/>
      <c r="REP54"/>
      <c r="REQ54"/>
      <c r="RER54"/>
      <c r="RES54"/>
      <c r="RET54"/>
      <c r="REU54"/>
      <c r="REV54"/>
      <c r="REW54"/>
      <c r="REX54"/>
      <c r="REY54"/>
      <c r="REZ54"/>
      <c r="RFA54"/>
      <c r="RFB54"/>
      <c r="RFC54"/>
      <c r="RFD54"/>
      <c r="RFE54"/>
      <c r="RFF54"/>
      <c r="RFG54"/>
      <c r="RFH54"/>
      <c r="RFI54"/>
      <c r="RFJ54"/>
      <c r="RFK54"/>
      <c r="RFL54"/>
      <c r="RFM54"/>
      <c r="RFN54"/>
      <c r="RFO54"/>
      <c r="RFP54"/>
      <c r="RFQ54"/>
      <c r="RFR54"/>
      <c r="RFS54"/>
      <c r="RFT54"/>
      <c r="RFU54"/>
      <c r="RFV54"/>
      <c r="RFW54"/>
      <c r="RFX54"/>
      <c r="RFY54"/>
      <c r="RFZ54"/>
      <c r="RGA54"/>
      <c r="RGB54"/>
      <c r="RGC54"/>
      <c r="RGD54"/>
      <c r="RGE54"/>
      <c r="RGF54"/>
      <c r="RGG54"/>
      <c r="RGH54"/>
      <c r="RGI54"/>
      <c r="RGJ54"/>
      <c r="RGK54"/>
      <c r="RGL54"/>
      <c r="RGM54"/>
      <c r="RGN54"/>
      <c r="RGO54"/>
      <c r="RGP54"/>
      <c r="RGQ54"/>
      <c r="RGR54"/>
      <c r="RGS54"/>
      <c r="RGT54"/>
      <c r="RGU54"/>
      <c r="RGV54"/>
      <c r="RGW54"/>
      <c r="RGX54"/>
      <c r="RGY54"/>
      <c r="RGZ54"/>
      <c r="RHA54"/>
      <c r="RHB54"/>
      <c r="RHC54"/>
      <c r="RHD54"/>
      <c r="RHE54"/>
      <c r="RHF54"/>
      <c r="RHG54"/>
      <c r="RHH54"/>
      <c r="RHI54"/>
      <c r="RHJ54"/>
      <c r="RHK54"/>
      <c r="RHL54"/>
      <c r="RHM54"/>
      <c r="RHN54"/>
      <c r="RHO54"/>
      <c r="RHP54"/>
      <c r="RHQ54"/>
      <c r="RHR54"/>
      <c r="RHS54"/>
      <c r="RHT54"/>
      <c r="RHU54"/>
      <c r="RHV54"/>
      <c r="RHW54"/>
      <c r="RHX54"/>
      <c r="RHY54"/>
      <c r="RHZ54"/>
      <c r="RIA54"/>
      <c r="RIB54"/>
      <c r="RIC54"/>
      <c r="RID54"/>
      <c r="RIE54"/>
      <c r="RIF54"/>
      <c r="RIG54"/>
      <c r="RIH54"/>
      <c r="RII54"/>
      <c r="RIJ54"/>
      <c r="RIK54"/>
      <c r="RIL54"/>
      <c r="RIM54"/>
      <c r="RIN54"/>
      <c r="RIO54"/>
      <c r="RIP54"/>
      <c r="RIQ54"/>
      <c r="RIR54"/>
      <c r="RIS54"/>
      <c r="RIT54"/>
      <c r="RIU54"/>
      <c r="RIV54"/>
      <c r="RIW54"/>
      <c r="RIX54"/>
      <c r="RIY54"/>
      <c r="RIZ54"/>
      <c r="RJA54"/>
      <c r="RJB54"/>
      <c r="RJC54"/>
      <c r="RJD54"/>
      <c r="RJE54"/>
      <c r="RJF54"/>
      <c r="RJG54"/>
      <c r="RJH54"/>
      <c r="RJI54"/>
      <c r="RJJ54"/>
      <c r="RJK54"/>
      <c r="RJL54"/>
      <c r="RJM54"/>
      <c r="RJN54"/>
      <c r="RJO54"/>
      <c r="RJP54"/>
      <c r="RJQ54"/>
      <c r="RJR54"/>
      <c r="RJS54"/>
      <c r="RJT54"/>
      <c r="RJU54"/>
      <c r="RJV54"/>
      <c r="RJW54"/>
      <c r="RJX54"/>
      <c r="RJY54"/>
      <c r="RJZ54"/>
      <c r="RKA54"/>
      <c r="RKB54"/>
      <c r="RKC54"/>
      <c r="RKD54"/>
      <c r="RKE54"/>
      <c r="RKF54"/>
      <c r="RKG54"/>
      <c r="RKH54"/>
      <c r="RKI54"/>
      <c r="RKJ54"/>
      <c r="RKK54"/>
      <c r="RKL54"/>
      <c r="RKM54"/>
      <c r="RKN54"/>
      <c r="RKO54"/>
      <c r="RKP54"/>
      <c r="RKQ54"/>
      <c r="RKR54"/>
      <c r="RKS54"/>
      <c r="RKT54"/>
      <c r="RKU54"/>
      <c r="RKV54"/>
      <c r="RKW54"/>
      <c r="RKX54"/>
      <c r="RKY54"/>
      <c r="RKZ54"/>
      <c r="RLA54"/>
      <c r="RLB54"/>
      <c r="RLC54"/>
      <c r="RLD54"/>
      <c r="RLE54"/>
      <c r="RLF54"/>
      <c r="RLG54"/>
      <c r="RLH54"/>
      <c r="RLI54"/>
      <c r="RLJ54"/>
      <c r="RLK54"/>
      <c r="RLL54"/>
      <c r="RLM54"/>
      <c r="RLN54"/>
      <c r="RLO54"/>
      <c r="RLP54"/>
      <c r="RLQ54"/>
      <c r="RLR54"/>
      <c r="RLS54"/>
      <c r="RLT54"/>
      <c r="RLU54"/>
      <c r="RLV54"/>
      <c r="RLW54"/>
      <c r="RLX54"/>
      <c r="RLY54"/>
      <c r="RLZ54"/>
      <c r="RMA54"/>
      <c r="RMB54"/>
      <c r="RMC54"/>
      <c r="RMD54"/>
      <c r="RME54"/>
      <c r="RMF54"/>
      <c r="RMG54"/>
      <c r="RMH54"/>
      <c r="RMI54"/>
      <c r="RMJ54"/>
      <c r="RMK54"/>
      <c r="RML54"/>
      <c r="RMM54"/>
      <c r="RMN54"/>
      <c r="RMO54"/>
      <c r="RMP54"/>
      <c r="RMQ54"/>
      <c r="RMR54"/>
      <c r="RMS54"/>
      <c r="RMT54"/>
      <c r="RMU54"/>
      <c r="RMV54"/>
      <c r="RMW54"/>
      <c r="RMX54"/>
      <c r="RMY54"/>
      <c r="RMZ54"/>
      <c r="RNA54"/>
      <c r="RNB54"/>
      <c r="RNC54"/>
      <c r="RND54"/>
      <c r="RNE54"/>
      <c r="RNF54"/>
      <c r="RNG54"/>
      <c r="RNH54"/>
      <c r="RNI54"/>
      <c r="RNJ54"/>
      <c r="RNK54"/>
      <c r="RNL54"/>
      <c r="RNM54"/>
      <c r="RNN54"/>
      <c r="RNO54"/>
      <c r="RNP54"/>
      <c r="RNQ54"/>
      <c r="RNR54"/>
      <c r="RNS54"/>
      <c r="RNT54"/>
      <c r="RNU54"/>
      <c r="RNV54"/>
      <c r="RNW54"/>
      <c r="RNX54"/>
      <c r="RNY54"/>
      <c r="RNZ54"/>
      <c r="ROA54"/>
      <c r="ROB54"/>
      <c r="ROC54"/>
      <c r="ROD54"/>
      <c r="ROE54"/>
      <c r="ROF54"/>
      <c r="ROG54"/>
      <c r="ROH54"/>
      <c r="ROI54"/>
      <c r="ROJ54"/>
      <c r="ROK54"/>
      <c r="ROL54"/>
      <c r="ROM54"/>
      <c r="RON54"/>
      <c r="ROO54"/>
      <c r="ROP54"/>
      <c r="ROQ54"/>
      <c r="ROR54"/>
      <c r="ROS54"/>
      <c r="ROT54"/>
      <c r="ROU54"/>
      <c r="ROV54"/>
      <c r="ROW54"/>
      <c r="ROX54"/>
      <c r="ROY54"/>
      <c r="ROZ54"/>
      <c r="RPA54"/>
      <c r="RPB54"/>
      <c r="RPC54"/>
      <c r="RPD54"/>
      <c r="RPE54"/>
      <c r="RPF54"/>
      <c r="RPG54"/>
      <c r="RPH54"/>
      <c r="RPI54"/>
      <c r="RPJ54"/>
      <c r="RPK54"/>
      <c r="RPL54"/>
      <c r="RPM54"/>
      <c r="RPN54"/>
      <c r="RPO54"/>
      <c r="RPP54"/>
      <c r="RPQ54"/>
      <c r="RPR54"/>
      <c r="RPS54"/>
      <c r="RPT54"/>
      <c r="RPU54"/>
      <c r="RPV54"/>
      <c r="RPW54"/>
      <c r="RPX54"/>
      <c r="RPY54"/>
      <c r="RPZ54"/>
      <c r="RQA54"/>
      <c r="RQB54"/>
      <c r="RQC54"/>
      <c r="RQD54"/>
      <c r="RQE54"/>
      <c r="RQF54"/>
      <c r="RQG54"/>
      <c r="RQH54"/>
      <c r="RQI54"/>
      <c r="RQJ54"/>
      <c r="RQK54"/>
      <c r="RQL54"/>
      <c r="RQM54"/>
      <c r="RQN54"/>
      <c r="RQO54"/>
      <c r="RQP54"/>
      <c r="RQQ54"/>
      <c r="RQR54"/>
      <c r="RQS54"/>
      <c r="RQT54"/>
      <c r="RQU54"/>
      <c r="RQV54"/>
      <c r="RQW54"/>
      <c r="RQX54"/>
      <c r="RQY54"/>
      <c r="RQZ54"/>
      <c r="RRA54"/>
      <c r="RRB54"/>
      <c r="RRC54"/>
      <c r="RRD54"/>
      <c r="RRE54"/>
      <c r="RRF54"/>
      <c r="RRG54"/>
      <c r="RRH54"/>
      <c r="RRI54"/>
      <c r="RRJ54"/>
      <c r="RRK54"/>
      <c r="RRL54"/>
      <c r="RRM54"/>
      <c r="RRN54"/>
      <c r="RRO54"/>
      <c r="RRP54"/>
      <c r="RRQ54"/>
      <c r="RRR54"/>
      <c r="RRS54"/>
      <c r="RRT54"/>
      <c r="RRU54"/>
      <c r="RRV54"/>
      <c r="RRW54"/>
      <c r="RRX54"/>
      <c r="RRY54"/>
      <c r="RRZ54"/>
      <c r="RSA54"/>
      <c r="RSB54"/>
      <c r="RSC54"/>
      <c r="RSD54"/>
      <c r="RSE54"/>
      <c r="RSF54"/>
      <c r="RSG54"/>
      <c r="RSH54"/>
      <c r="RSI54"/>
      <c r="RSJ54"/>
      <c r="RSK54"/>
      <c r="RSL54"/>
      <c r="RSM54"/>
      <c r="RSN54"/>
      <c r="RSO54"/>
      <c r="RSP54"/>
      <c r="RSQ54"/>
      <c r="RSR54"/>
      <c r="RSS54"/>
      <c r="RST54"/>
      <c r="RSU54"/>
      <c r="RSV54"/>
      <c r="RSW54"/>
      <c r="RSX54"/>
      <c r="RSY54"/>
      <c r="RSZ54"/>
      <c r="RTA54"/>
      <c r="RTB54"/>
      <c r="RTC54"/>
      <c r="RTD54"/>
      <c r="RTE54"/>
      <c r="RTF54"/>
      <c r="RTG54"/>
      <c r="RTH54"/>
      <c r="RTI54"/>
      <c r="RTJ54"/>
      <c r="RTK54"/>
      <c r="RTL54"/>
      <c r="RTM54"/>
      <c r="RTN54"/>
      <c r="RTO54"/>
      <c r="RTP54"/>
      <c r="RTQ54"/>
      <c r="RTR54"/>
      <c r="RTS54"/>
      <c r="RTT54"/>
      <c r="RTU54"/>
      <c r="RTV54"/>
      <c r="RTW54"/>
      <c r="RTX54"/>
      <c r="RTY54"/>
      <c r="RTZ54"/>
      <c r="RUA54"/>
      <c r="RUB54"/>
      <c r="RUC54"/>
      <c r="RUD54"/>
      <c r="RUE54"/>
      <c r="RUF54"/>
      <c r="RUG54"/>
      <c r="RUH54"/>
      <c r="RUI54"/>
      <c r="RUJ54"/>
      <c r="RUK54"/>
      <c r="RUL54"/>
      <c r="RUM54"/>
      <c r="RUN54"/>
      <c r="RUO54"/>
      <c r="RUP54"/>
      <c r="RUQ54"/>
      <c r="RUR54"/>
      <c r="RUS54"/>
      <c r="RUT54"/>
      <c r="RUU54"/>
      <c r="RUV54"/>
      <c r="RUW54"/>
      <c r="RUX54"/>
      <c r="RUY54"/>
      <c r="RUZ54"/>
      <c r="RVA54"/>
      <c r="RVB54"/>
      <c r="RVC54"/>
      <c r="RVD54"/>
      <c r="RVE54"/>
      <c r="RVF54"/>
      <c r="RVG54"/>
      <c r="RVH54"/>
      <c r="RVI54"/>
      <c r="RVJ54"/>
      <c r="RVK54"/>
      <c r="RVL54"/>
      <c r="RVM54"/>
      <c r="RVN54"/>
      <c r="RVO54"/>
      <c r="RVP54"/>
      <c r="RVQ54"/>
      <c r="RVR54"/>
      <c r="RVS54"/>
      <c r="RVT54"/>
      <c r="RVU54"/>
      <c r="RVV54"/>
      <c r="RVW54"/>
      <c r="RVX54"/>
      <c r="RVY54"/>
      <c r="RVZ54"/>
      <c r="RWA54"/>
      <c r="RWB54"/>
      <c r="RWC54"/>
      <c r="RWD54"/>
      <c r="RWE54"/>
      <c r="RWF54"/>
      <c r="RWG54"/>
      <c r="RWH54"/>
      <c r="RWI54"/>
      <c r="RWJ54"/>
      <c r="RWK54"/>
      <c r="RWL54"/>
      <c r="RWM54"/>
      <c r="RWN54"/>
      <c r="RWO54"/>
      <c r="RWP54"/>
      <c r="RWQ54"/>
      <c r="RWR54"/>
      <c r="RWS54"/>
      <c r="RWT54"/>
      <c r="RWU54"/>
      <c r="RWV54"/>
      <c r="RWW54"/>
      <c r="RWX54"/>
      <c r="RWY54"/>
      <c r="RWZ54"/>
      <c r="RXA54"/>
      <c r="RXB54"/>
      <c r="RXC54"/>
      <c r="RXD54"/>
      <c r="RXE54"/>
      <c r="RXF54"/>
      <c r="RXG54"/>
      <c r="RXH54"/>
      <c r="RXI54"/>
      <c r="RXJ54"/>
      <c r="RXK54"/>
      <c r="RXL54"/>
      <c r="RXM54"/>
      <c r="RXN54"/>
      <c r="RXO54"/>
      <c r="RXP54"/>
      <c r="RXQ54"/>
      <c r="RXR54"/>
      <c r="RXS54"/>
      <c r="RXT54"/>
      <c r="RXU54"/>
      <c r="RXV54"/>
      <c r="RXW54"/>
      <c r="RXX54"/>
      <c r="RXY54"/>
      <c r="RXZ54"/>
      <c r="RYA54"/>
      <c r="RYB54"/>
      <c r="RYC54"/>
      <c r="RYD54"/>
      <c r="RYE54"/>
      <c r="RYF54"/>
      <c r="RYG54"/>
      <c r="RYH54"/>
      <c r="RYI54"/>
      <c r="RYJ54"/>
      <c r="RYK54"/>
      <c r="RYL54"/>
      <c r="RYM54"/>
      <c r="RYN54"/>
      <c r="RYO54"/>
      <c r="RYP54"/>
      <c r="RYQ54"/>
      <c r="RYR54"/>
      <c r="RYS54"/>
      <c r="RYT54"/>
      <c r="RYU54"/>
      <c r="RYV54"/>
      <c r="RYW54"/>
      <c r="RYX54"/>
      <c r="RYY54"/>
      <c r="RYZ54"/>
      <c r="RZA54"/>
      <c r="RZB54"/>
      <c r="RZC54"/>
      <c r="RZD54"/>
      <c r="RZE54"/>
      <c r="RZF54"/>
      <c r="RZG54"/>
      <c r="RZH54"/>
      <c r="RZI54"/>
      <c r="RZJ54"/>
      <c r="RZK54"/>
      <c r="RZL54"/>
      <c r="RZM54"/>
      <c r="RZN54"/>
      <c r="RZO54"/>
      <c r="RZP54"/>
      <c r="RZQ54"/>
      <c r="RZR54"/>
      <c r="RZS54"/>
      <c r="RZT54"/>
      <c r="RZU54"/>
      <c r="RZV54"/>
      <c r="RZW54"/>
      <c r="RZX54"/>
      <c r="RZY54"/>
      <c r="RZZ54"/>
      <c r="SAA54"/>
      <c r="SAB54"/>
      <c r="SAC54"/>
      <c r="SAD54"/>
      <c r="SAE54"/>
      <c r="SAF54"/>
      <c r="SAG54"/>
      <c r="SAH54"/>
      <c r="SAI54"/>
      <c r="SAJ54"/>
      <c r="SAK54"/>
      <c r="SAL54"/>
      <c r="SAM54"/>
      <c r="SAN54"/>
      <c r="SAO54"/>
      <c r="SAP54"/>
      <c r="SAQ54"/>
      <c r="SAR54"/>
      <c r="SAS54"/>
      <c r="SAT54"/>
      <c r="SAU54"/>
      <c r="SAV54"/>
      <c r="SAW54"/>
      <c r="SAX54"/>
      <c r="SAY54"/>
      <c r="SAZ54"/>
      <c r="SBA54"/>
      <c r="SBB54"/>
      <c r="SBC54"/>
      <c r="SBD54"/>
      <c r="SBE54"/>
      <c r="SBF54"/>
      <c r="SBG54"/>
      <c r="SBH54"/>
      <c r="SBI54"/>
      <c r="SBJ54"/>
      <c r="SBK54"/>
      <c r="SBL54"/>
      <c r="SBM54"/>
      <c r="SBN54"/>
      <c r="SBO54"/>
      <c r="SBP54"/>
      <c r="SBQ54"/>
      <c r="SBR54"/>
      <c r="SBS54"/>
      <c r="SBT54"/>
      <c r="SBU54"/>
      <c r="SBV54"/>
      <c r="SBW54"/>
      <c r="SBX54"/>
      <c r="SBY54"/>
      <c r="SBZ54"/>
      <c r="SCA54"/>
      <c r="SCB54"/>
      <c r="SCC54"/>
      <c r="SCD54"/>
      <c r="SCE54"/>
      <c r="SCF54"/>
      <c r="SCG54"/>
      <c r="SCH54"/>
      <c r="SCI54"/>
      <c r="SCJ54"/>
      <c r="SCK54"/>
      <c r="SCL54"/>
      <c r="SCM54"/>
      <c r="SCN54"/>
      <c r="SCO54"/>
      <c r="SCP54"/>
      <c r="SCQ54"/>
      <c r="SCR54"/>
      <c r="SCS54"/>
      <c r="SCT54"/>
      <c r="SCU54"/>
      <c r="SCV54"/>
      <c r="SCW54"/>
      <c r="SCX54"/>
      <c r="SCY54"/>
      <c r="SCZ54"/>
      <c r="SDA54"/>
      <c r="SDB54"/>
      <c r="SDC54"/>
      <c r="SDD54"/>
      <c r="SDE54"/>
      <c r="SDF54"/>
      <c r="SDG54"/>
      <c r="SDH54"/>
      <c r="SDI54"/>
      <c r="SDJ54"/>
      <c r="SDK54"/>
      <c r="SDL54"/>
      <c r="SDM54"/>
      <c r="SDN54"/>
      <c r="SDO54"/>
      <c r="SDP54"/>
      <c r="SDQ54"/>
      <c r="SDR54"/>
      <c r="SDS54"/>
      <c r="SDT54"/>
      <c r="SDU54"/>
      <c r="SDV54"/>
      <c r="SDW54"/>
      <c r="SDX54"/>
      <c r="SDY54"/>
      <c r="SDZ54"/>
      <c r="SEA54"/>
      <c r="SEB54"/>
      <c r="SEC54"/>
      <c r="SED54"/>
      <c r="SEE54"/>
      <c r="SEF54"/>
      <c r="SEG54"/>
      <c r="SEH54"/>
      <c r="SEI54"/>
      <c r="SEJ54"/>
      <c r="SEK54"/>
      <c r="SEL54"/>
      <c r="SEM54"/>
      <c r="SEN54"/>
      <c r="SEO54"/>
      <c r="SEP54"/>
      <c r="SEQ54"/>
      <c r="SER54"/>
      <c r="SES54"/>
      <c r="SET54"/>
      <c r="SEU54"/>
      <c r="SEV54"/>
      <c r="SEW54"/>
      <c r="SEX54"/>
      <c r="SEY54"/>
      <c r="SEZ54"/>
      <c r="SFA54"/>
      <c r="SFB54"/>
      <c r="SFC54"/>
      <c r="SFD54"/>
      <c r="SFE54"/>
      <c r="SFF54"/>
      <c r="SFG54"/>
      <c r="SFH54"/>
      <c r="SFI54"/>
      <c r="SFJ54"/>
      <c r="SFK54"/>
      <c r="SFL54"/>
      <c r="SFM54"/>
      <c r="SFN54"/>
      <c r="SFO54"/>
      <c r="SFP54"/>
      <c r="SFQ54"/>
      <c r="SFR54"/>
      <c r="SFS54"/>
      <c r="SFT54"/>
      <c r="SFU54"/>
      <c r="SFV54"/>
      <c r="SFW54"/>
      <c r="SFX54"/>
      <c r="SFY54"/>
      <c r="SFZ54"/>
      <c r="SGA54"/>
      <c r="SGB54"/>
      <c r="SGC54"/>
      <c r="SGD54"/>
      <c r="SGE54"/>
      <c r="SGF54"/>
      <c r="SGG54"/>
      <c r="SGH54"/>
      <c r="SGI54"/>
      <c r="SGJ54"/>
      <c r="SGK54"/>
      <c r="SGL54"/>
      <c r="SGM54"/>
      <c r="SGN54"/>
      <c r="SGO54"/>
      <c r="SGP54"/>
      <c r="SGQ54"/>
      <c r="SGR54"/>
      <c r="SGS54"/>
      <c r="SGT54"/>
      <c r="SGU54"/>
      <c r="SGV54"/>
      <c r="SGW54"/>
      <c r="SGX54"/>
      <c r="SGY54"/>
      <c r="SGZ54"/>
      <c r="SHA54"/>
      <c r="SHB54"/>
      <c r="SHC54"/>
      <c r="SHD54"/>
      <c r="SHE54"/>
      <c r="SHF54"/>
      <c r="SHG54"/>
      <c r="SHH54"/>
      <c r="SHI54"/>
      <c r="SHJ54"/>
      <c r="SHK54"/>
      <c r="SHL54"/>
      <c r="SHM54"/>
      <c r="SHN54"/>
      <c r="SHO54"/>
      <c r="SHP54"/>
      <c r="SHQ54"/>
      <c r="SHR54"/>
      <c r="SHS54"/>
      <c r="SHT54"/>
      <c r="SHU54"/>
      <c r="SHV54"/>
      <c r="SHW54"/>
      <c r="SHX54"/>
      <c r="SHY54"/>
      <c r="SHZ54"/>
      <c r="SIA54"/>
      <c r="SIB54"/>
      <c r="SIC54"/>
      <c r="SID54"/>
      <c r="SIE54"/>
      <c r="SIF54"/>
      <c r="SIG54"/>
      <c r="SIH54"/>
      <c r="SII54"/>
      <c r="SIJ54"/>
      <c r="SIK54"/>
      <c r="SIL54"/>
      <c r="SIM54"/>
      <c r="SIN54"/>
      <c r="SIO54"/>
      <c r="SIP54"/>
      <c r="SIQ54"/>
      <c r="SIR54"/>
      <c r="SIS54"/>
      <c r="SIT54"/>
      <c r="SIU54"/>
      <c r="SIV54"/>
      <c r="SIW54"/>
      <c r="SIX54"/>
      <c r="SIY54"/>
      <c r="SIZ54"/>
      <c r="SJA54"/>
      <c r="SJB54"/>
      <c r="SJC54"/>
      <c r="SJD54"/>
      <c r="SJE54"/>
      <c r="SJF54"/>
      <c r="SJG54"/>
      <c r="SJH54"/>
      <c r="SJI54"/>
      <c r="SJJ54"/>
      <c r="SJK54"/>
      <c r="SJL54"/>
      <c r="SJM54"/>
      <c r="SJN54"/>
      <c r="SJO54"/>
      <c r="SJP54"/>
      <c r="SJQ54"/>
      <c r="SJR54"/>
      <c r="SJS54"/>
      <c r="SJT54"/>
      <c r="SJU54"/>
      <c r="SJV54"/>
      <c r="SJW54"/>
      <c r="SJX54"/>
      <c r="SJY54"/>
      <c r="SJZ54"/>
      <c r="SKA54"/>
      <c r="SKB54"/>
      <c r="SKC54"/>
      <c r="SKD54"/>
      <c r="SKE54"/>
      <c r="SKF54"/>
      <c r="SKG54"/>
      <c r="SKH54"/>
      <c r="SKI54"/>
      <c r="SKJ54"/>
      <c r="SKK54"/>
      <c r="SKL54"/>
      <c r="SKM54"/>
      <c r="SKN54"/>
      <c r="SKO54"/>
      <c r="SKP54"/>
      <c r="SKQ54"/>
      <c r="SKR54"/>
      <c r="SKS54"/>
      <c r="SKT54"/>
      <c r="SKU54"/>
      <c r="SKV54"/>
      <c r="SKW54"/>
      <c r="SKX54"/>
      <c r="SKY54"/>
      <c r="SKZ54"/>
      <c r="SLA54"/>
      <c r="SLB54"/>
      <c r="SLC54"/>
      <c r="SLD54"/>
      <c r="SLE54"/>
      <c r="SLF54"/>
      <c r="SLG54"/>
      <c r="SLH54"/>
      <c r="SLI54"/>
      <c r="SLJ54"/>
      <c r="SLK54"/>
      <c r="SLL54"/>
      <c r="SLM54"/>
      <c r="SLN54"/>
      <c r="SLO54"/>
      <c r="SLP54"/>
      <c r="SLQ54"/>
      <c r="SLR54"/>
      <c r="SLS54"/>
      <c r="SLT54"/>
      <c r="SLU54"/>
      <c r="SLV54"/>
      <c r="SLW54"/>
      <c r="SLX54"/>
      <c r="SLY54"/>
      <c r="SLZ54"/>
      <c r="SMA54"/>
      <c r="SMB54"/>
      <c r="SMC54"/>
      <c r="SMD54"/>
      <c r="SME54"/>
      <c r="SMF54"/>
      <c r="SMG54"/>
      <c r="SMH54"/>
      <c r="SMI54"/>
      <c r="SMJ54"/>
      <c r="SMK54"/>
      <c r="SML54"/>
      <c r="SMM54"/>
      <c r="SMN54"/>
      <c r="SMO54"/>
      <c r="SMP54"/>
      <c r="SMQ54"/>
      <c r="SMR54"/>
      <c r="SMS54"/>
      <c r="SMT54"/>
      <c r="SMU54"/>
      <c r="SMV54"/>
      <c r="SMW54"/>
      <c r="SMX54"/>
      <c r="SMY54"/>
      <c r="SMZ54"/>
      <c r="SNA54"/>
      <c r="SNB54"/>
      <c r="SNC54"/>
      <c r="SND54"/>
      <c r="SNE54"/>
      <c r="SNF54"/>
      <c r="SNG54"/>
      <c r="SNH54"/>
      <c r="SNI54"/>
      <c r="SNJ54"/>
      <c r="SNK54"/>
      <c r="SNL54"/>
      <c r="SNM54"/>
      <c r="SNN54"/>
      <c r="SNO54"/>
      <c r="SNP54"/>
      <c r="SNQ54"/>
      <c r="SNR54"/>
      <c r="SNS54"/>
      <c r="SNT54"/>
      <c r="SNU54"/>
      <c r="SNV54"/>
      <c r="SNW54"/>
      <c r="SNX54"/>
      <c r="SNY54"/>
      <c r="SNZ54"/>
      <c r="SOA54"/>
      <c r="SOB54"/>
      <c r="SOC54"/>
      <c r="SOD54"/>
      <c r="SOE54"/>
      <c r="SOF54"/>
      <c r="SOG54"/>
      <c r="SOH54"/>
      <c r="SOI54"/>
      <c r="SOJ54"/>
      <c r="SOK54"/>
      <c r="SOL54"/>
      <c r="SOM54"/>
      <c r="SON54"/>
      <c r="SOO54"/>
      <c r="SOP54"/>
      <c r="SOQ54"/>
      <c r="SOR54"/>
      <c r="SOS54"/>
      <c r="SOT54"/>
      <c r="SOU54"/>
      <c r="SOV54"/>
      <c r="SOW54"/>
      <c r="SOX54"/>
      <c r="SOY54"/>
      <c r="SOZ54"/>
      <c r="SPA54"/>
      <c r="SPB54"/>
      <c r="SPC54"/>
      <c r="SPD54"/>
      <c r="SPE54"/>
      <c r="SPF54"/>
      <c r="SPG54"/>
      <c r="SPH54"/>
      <c r="SPI54"/>
      <c r="SPJ54"/>
      <c r="SPK54"/>
      <c r="SPL54"/>
      <c r="SPM54"/>
      <c r="SPN54"/>
      <c r="SPO54"/>
      <c r="SPP54"/>
      <c r="SPQ54"/>
      <c r="SPR54"/>
      <c r="SPS54"/>
      <c r="SPT54"/>
      <c r="SPU54"/>
      <c r="SPV54"/>
      <c r="SPW54"/>
      <c r="SPX54"/>
      <c r="SPY54"/>
      <c r="SPZ54"/>
      <c r="SQA54"/>
      <c r="SQB54"/>
      <c r="SQC54"/>
      <c r="SQD54"/>
      <c r="SQE54"/>
      <c r="SQF54"/>
      <c r="SQG54"/>
      <c r="SQH54"/>
      <c r="SQI54"/>
      <c r="SQJ54"/>
      <c r="SQK54"/>
      <c r="SQL54"/>
      <c r="SQM54"/>
      <c r="SQN54"/>
      <c r="SQO54"/>
      <c r="SQP54"/>
      <c r="SQQ54"/>
      <c r="SQR54"/>
      <c r="SQS54"/>
      <c r="SQT54"/>
      <c r="SQU54"/>
      <c r="SQV54"/>
      <c r="SQW54"/>
      <c r="SQX54"/>
      <c r="SQY54"/>
      <c r="SQZ54"/>
      <c r="SRA54"/>
      <c r="SRB54"/>
      <c r="SRC54"/>
      <c r="SRD54"/>
      <c r="SRE54"/>
      <c r="SRF54"/>
      <c r="SRG54"/>
      <c r="SRH54"/>
      <c r="SRI54"/>
      <c r="SRJ54"/>
      <c r="SRK54"/>
      <c r="SRL54"/>
      <c r="SRM54"/>
      <c r="SRN54"/>
      <c r="SRO54"/>
      <c r="SRP54"/>
      <c r="SRQ54"/>
      <c r="SRR54"/>
      <c r="SRS54"/>
      <c r="SRT54"/>
      <c r="SRU54"/>
      <c r="SRV54"/>
      <c r="SRW54"/>
      <c r="SRX54"/>
      <c r="SRY54"/>
      <c r="SRZ54"/>
      <c r="SSA54"/>
      <c r="SSB54"/>
      <c r="SSC54"/>
      <c r="SSD54"/>
      <c r="SSE54"/>
      <c r="SSF54"/>
      <c r="SSG54"/>
      <c r="SSH54"/>
      <c r="SSI54"/>
      <c r="SSJ54"/>
      <c r="SSK54"/>
      <c r="SSL54"/>
      <c r="SSM54"/>
      <c r="SSN54"/>
      <c r="SSO54"/>
      <c r="SSP54"/>
      <c r="SSQ54"/>
      <c r="SSR54"/>
      <c r="SSS54"/>
      <c r="SST54"/>
      <c r="SSU54"/>
      <c r="SSV54"/>
      <c r="SSW54"/>
      <c r="SSX54"/>
      <c r="SSY54"/>
      <c r="SSZ54"/>
      <c r="STA54"/>
      <c r="STB54"/>
      <c r="STC54"/>
      <c r="STD54"/>
      <c r="STE54"/>
      <c r="STF54"/>
      <c r="STG54"/>
      <c r="STH54"/>
      <c r="STI54"/>
      <c r="STJ54"/>
      <c r="STK54"/>
      <c r="STL54"/>
      <c r="STM54"/>
      <c r="STN54"/>
      <c r="STO54"/>
      <c r="STP54"/>
      <c r="STQ54"/>
      <c r="STR54"/>
      <c r="STS54"/>
      <c r="STT54"/>
      <c r="STU54"/>
      <c r="STV54"/>
      <c r="STW54"/>
      <c r="STX54"/>
      <c r="STY54"/>
      <c r="STZ54"/>
      <c r="SUA54"/>
      <c r="SUB54"/>
      <c r="SUC54"/>
      <c r="SUD54"/>
      <c r="SUE54"/>
      <c r="SUF54"/>
      <c r="SUG54"/>
      <c r="SUH54"/>
      <c r="SUI54"/>
      <c r="SUJ54"/>
      <c r="SUK54"/>
      <c r="SUL54"/>
      <c r="SUM54"/>
      <c r="SUN54"/>
      <c r="SUO54"/>
      <c r="SUP54"/>
      <c r="SUQ54"/>
      <c r="SUR54"/>
      <c r="SUS54"/>
      <c r="SUT54"/>
      <c r="SUU54"/>
      <c r="SUV54"/>
      <c r="SUW54"/>
      <c r="SUX54"/>
      <c r="SUY54"/>
      <c r="SUZ54"/>
      <c r="SVA54"/>
      <c r="SVB54"/>
      <c r="SVC54"/>
      <c r="SVD54"/>
      <c r="SVE54"/>
      <c r="SVF54"/>
      <c r="SVG54"/>
      <c r="SVH54"/>
      <c r="SVI54"/>
      <c r="SVJ54"/>
      <c r="SVK54"/>
      <c r="SVL54"/>
      <c r="SVM54"/>
      <c r="SVN54"/>
      <c r="SVO54"/>
      <c r="SVP54"/>
      <c r="SVQ54"/>
      <c r="SVR54"/>
      <c r="SVS54"/>
      <c r="SVT54"/>
      <c r="SVU54"/>
      <c r="SVV54"/>
      <c r="SVW54"/>
      <c r="SVX54"/>
      <c r="SVY54"/>
      <c r="SVZ54"/>
      <c r="SWA54"/>
      <c r="SWB54"/>
      <c r="SWC54"/>
      <c r="SWD54"/>
      <c r="SWE54"/>
      <c r="SWF54"/>
      <c r="SWG54"/>
      <c r="SWH54"/>
      <c r="SWI54"/>
      <c r="SWJ54"/>
      <c r="SWK54"/>
      <c r="SWL54"/>
      <c r="SWM54"/>
      <c r="SWN54"/>
      <c r="SWO54"/>
      <c r="SWP54"/>
      <c r="SWQ54"/>
      <c r="SWR54"/>
      <c r="SWS54"/>
      <c r="SWT54"/>
      <c r="SWU54"/>
      <c r="SWV54"/>
      <c r="SWW54"/>
      <c r="SWX54"/>
      <c r="SWY54"/>
      <c r="SWZ54"/>
      <c r="SXA54"/>
      <c r="SXB54"/>
      <c r="SXC54"/>
      <c r="SXD54"/>
      <c r="SXE54"/>
      <c r="SXF54"/>
      <c r="SXG54"/>
      <c r="SXH54"/>
      <c r="SXI54"/>
      <c r="SXJ54"/>
      <c r="SXK54"/>
      <c r="SXL54"/>
      <c r="SXM54"/>
      <c r="SXN54"/>
      <c r="SXO54"/>
      <c r="SXP54"/>
      <c r="SXQ54"/>
      <c r="SXR54"/>
      <c r="SXS54"/>
      <c r="SXT54"/>
      <c r="SXU54"/>
      <c r="SXV54"/>
      <c r="SXW54"/>
      <c r="SXX54"/>
      <c r="SXY54"/>
      <c r="SXZ54"/>
      <c r="SYA54"/>
      <c r="SYB54"/>
      <c r="SYC54"/>
      <c r="SYD54"/>
      <c r="SYE54"/>
      <c r="SYF54"/>
      <c r="SYG54"/>
      <c r="SYH54"/>
      <c r="SYI54"/>
      <c r="SYJ54"/>
      <c r="SYK54"/>
      <c r="SYL54"/>
      <c r="SYM54"/>
      <c r="SYN54"/>
      <c r="SYO54"/>
      <c r="SYP54"/>
      <c r="SYQ54"/>
      <c r="SYR54"/>
      <c r="SYS54"/>
      <c r="SYT54"/>
      <c r="SYU54"/>
      <c r="SYV54"/>
      <c r="SYW54"/>
      <c r="SYX54"/>
      <c r="SYY54"/>
      <c r="SYZ54"/>
      <c r="SZA54"/>
      <c r="SZB54"/>
      <c r="SZC54"/>
      <c r="SZD54"/>
      <c r="SZE54"/>
      <c r="SZF54"/>
      <c r="SZG54"/>
      <c r="SZH54"/>
      <c r="SZI54"/>
      <c r="SZJ54"/>
      <c r="SZK54"/>
      <c r="SZL54"/>
      <c r="SZM54"/>
      <c r="SZN54"/>
      <c r="SZO54"/>
      <c r="SZP54"/>
      <c r="SZQ54"/>
      <c r="SZR54"/>
      <c r="SZS54"/>
      <c r="SZT54"/>
      <c r="SZU54"/>
      <c r="SZV54"/>
      <c r="SZW54"/>
      <c r="SZX54"/>
      <c r="SZY54"/>
      <c r="SZZ54"/>
      <c r="TAA54"/>
      <c r="TAB54"/>
      <c r="TAC54"/>
      <c r="TAD54"/>
      <c r="TAE54"/>
      <c r="TAF54"/>
      <c r="TAG54"/>
      <c r="TAH54"/>
      <c r="TAI54"/>
      <c r="TAJ54"/>
      <c r="TAK54"/>
      <c r="TAL54"/>
      <c r="TAM54"/>
      <c r="TAN54"/>
      <c r="TAO54"/>
      <c r="TAP54"/>
      <c r="TAQ54"/>
      <c r="TAR54"/>
      <c r="TAS54"/>
      <c r="TAT54"/>
      <c r="TAU54"/>
      <c r="TAV54"/>
      <c r="TAW54"/>
      <c r="TAX54"/>
      <c r="TAY54"/>
      <c r="TAZ54"/>
      <c r="TBA54"/>
      <c r="TBB54"/>
      <c r="TBC54"/>
      <c r="TBD54"/>
      <c r="TBE54"/>
      <c r="TBF54"/>
      <c r="TBG54"/>
      <c r="TBH54"/>
      <c r="TBI54"/>
      <c r="TBJ54"/>
      <c r="TBK54"/>
      <c r="TBL54"/>
      <c r="TBM54"/>
      <c r="TBN54"/>
      <c r="TBO54"/>
      <c r="TBP54"/>
      <c r="TBQ54"/>
      <c r="TBR54"/>
      <c r="TBS54"/>
      <c r="TBT54"/>
      <c r="TBU54"/>
      <c r="TBV54"/>
      <c r="TBW54"/>
      <c r="TBX54"/>
      <c r="TBY54"/>
      <c r="TBZ54"/>
      <c r="TCA54"/>
      <c r="TCB54"/>
      <c r="TCC54"/>
      <c r="TCD54"/>
      <c r="TCE54"/>
      <c r="TCF54"/>
      <c r="TCG54"/>
      <c r="TCH54"/>
      <c r="TCI54"/>
      <c r="TCJ54"/>
      <c r="TCK54"/>
      <c r="TCL54"/>
      <c r="TCM54"/>
      <c r="TCN54"/>
      <c r="TCO54"/>
      <c r="TCP54"/>
      <c r="TCQ54"/>
      <c r="TCR54"/>
      <c r="TCS54"/>
      <c r="TCT54"/>
      <c r="TCU54"/>
      <c r="TCV54"/>
      <c r="TCW54"/>
      <c r="TCX54"/>
      <c r="TCY54"/>
      <c r="TCZ54"/>
      <c r="TDA54"/>
      <c r="TDB54"/>
      <c r="TDC54"/>
      <c r="TDD54"/>
      <c r="TDE54"/>
      <c r="TDF54"/>
      <c r="TDG54"/>
      <c r="TDH54"/>
      <c r="TDI54"/>
      <c r="TDJ54"/>
      <c r="TDK54"/>
      <c r="TDL54"/>
      <c r="TDM54"/>
      <c r="TDN54"/>
      <c r="TDO54"/>
      <c r="TDP54"/>
      <c r="TDQ54"/>
      <c r="TDR54"/>
      <c r="TDS54"/>
      <c r="TDT54"/>
      <c r="TDU54"/>
      <c r="TDV54"/>
      <c r="TDW54"/>
      <c r="TDX54"/>
      <c r="TDY54"/>
      <c r="TDZ54"/>
      <c r="TEA54"/>
      <c r="TEB54"/>
      <c r="TEC54"/>
      <c r="TED54"/>
      <c r="TEE54"/>
      <c r="TEF54"/>
      <c r="TEG54"/>
      <c r="TEH54"/>
      <c r="TEI54"/>
      <c r="TEJ54"/>
      <c r="TEK54"/>
      <c r="TEL54"/>
      <c r="TEM54"/>
      <c r="TEN54"/>
      <c r="TEO54"/>
      <c r="TEP54"/>
      <c r="TEQ54"/>
      <c r="TER54"/>
      <c r="TES54"/>
      <c r="TET54"/>
      <c r="TEU54"/>
      <c r="TEV54"/>
      <c r="TEW54"/>
      <c r="TEX54"/>
      <c r="TEY54"/>
      <c r="TEZ54"/>
      <c r="TFA54"/>
      <c r="TFB54"/>
      <c r="TFC54"/>
      <c r="TFD54"/>
      <c r="TFE54"/>
      <c r="TFF54"/>
      <c r="TFG54"/>
      <c r="TFH54"/>
      <c r="TFI54"/>
      <c r="TFJ54"/>
      <c r="TFK54"/>
      <c r="TFL54"/>
      <c r="TFM54"/>
      <c r="TFN54"/>
      <c r="TFO54"/>
      <c r="TFP54"/>
      <c r="TFQ54"/>
      <c r="TFR54"/>
      <c r="TFS54"/>
      <c r="TFT54"/>
      <c r="TFU54"/>
      <c r="TFV54"/>
      <c r="TFW54"/>
      <c r="TFX54"/>
      <c r="TFY54"/>
      <c r="TFZ54"/>
      <c r="TGA54"/>
      <c r="TGB54"/>
      <c r="TGC54"/>
      <c r="TGD54"/>
      <c r="TGE54"/>
      <c r="TGF54"/>
      <c r="TGG54"/>
      <c r="TGH54"/>
      <c r="TGI54"/>
      <c r="TGJ54"/>
      <c r="TGK54"/>
      <c r="TGL54"/>
      <c r="TGM54"/>
      <c r="TGN54"/>
      <c r="TGO54"/>
      <c r="TGP54"/>
      <c r="TGQ54"/>
      <c r="TGR54"/>
      <c r="TGS54"/>
      <c r="TGT54"/>
      <c r="TGU54"/>
      <c r="TGV54"/>
      <c r="TGW54"/>
      <c r="TGX54"/>
      <c r="TGY54"/>
      <c r="TGZ54"/>
      <c r="THA54"/>
      <c r="THB54"/>
      <c r="THC54"/>
      <c r="THD54"/>
      <c r="THE54"/>
      <c r="THF54"/>
      <c r="THG54"/>
      <c r="THH54"/>
      <c r="THI54"/>
      <c r="THJ54"/>
      <c r="THK54"/>
      <c r="THL54"/>
      <c r="THM54"/>
      <c r="THN54"/>
      <c r="THO54"/>
      <c r="THP54"/>
      <c r="THQ54"/>
      <c r="THR54"/>
      <c r="THS54"/>
      <c r="THT54"/>
      <c r="THU54"/>
      <c r="THV54"/>
      <c r="THW54"/>
      <c r="THX54"/>
      <c r="THY54"/>
      <c r="THZ54"/>
      <c r="TIA54"/>
      <c r="TIB54"/>
      <c r="TIC54"/>
      <c r="TID54"/>
      <c r="TIE54"/>
      <c r="TIF54"/>
      <c r="TIG54"/>
      <c r="TIH54"/>
      <c r="TII54"/>
      <c r="TIJ54"/>
      <c r="TIK54"/>
      <c r="TIL54"/>
      <c r="TIM54"/>
      <c r="TIN54"/>
      <c r="TIO54"/>
      <c r="TIP54"/>
      <c r="TIQ54"/>
      <c r="TIR54"/>
      <c r="TIS54"/>
      <c r="TIT54"/>
      <c r="TIU54"/>
      <c r="TIV54"/>
      <c r="TIW54"/>
      <c r="TIX54"/>
      <c r="TIY54"/>
      <c r="TIZ54"/>
      <c r="TJA54"/>
      <c r="TJB54"/>
      <c r="TJC54"/>
      <c r="TJD54"/>
      <c r="TJE54"/>
      <c r="TJF54"/>
      <c r="TJG54"/>
      <c r="TJH54"/>
      <c r="TJI54"/>
      <c r="TJJ54"/>
      <c r="TJK54"/>
      <c r="TJL54"/>
      <c r="TJM54"/>
      <c r="TJN54"/>
      <c r="TJO54"/>
      <c r="TJP54"/>
      <c r="TJQ54"/>
      <c r="TJR54"/>
      <c r="TJS54"/>
      <c r="TJT54"/>
      <c r="TJU54"/>
      <c r="TJV54"/>
      <c r="TJW54"/>
      <c r="TJX54"/>
      <c r="TJY54"/>
      <c r="TJZ54"/>
      <c r="TKA54"/>
      <c r="TKB54"/>
      <c r="TKC54"/>
      <c r="TKD54"/>
      <c r="TKE54"/>
      <c r="TKF54"/>
      <c r="TKG54"/>
      <c r="TKH54"/>
      <c r="TKI54"/>
      <c r="TKJ54"/>
      <c r="TKK54"/>
      <c r="TKL54"/>
      <c r="TKM54"/>
      <c r="TKN54"/>
      <c r="TKO54"/>
      <c r="TKP54"/>
      <c r="TKQ54"/>
      <c r="TKR54"/>
      <c r="TKS54"/>
      <c r="TKT54"/>
      <c r="TKU54"/>
      <c r="TKV54"/>
      <c r="TKW54"/>
      <c r="TKX54"/>
      <c r="TKY54"/>
      <c r="TKZ54"/>
      <c r="TLA54"/>
      <c r="TLB54"/>
      <c r="TLC54"/>
      <c r="TLD54"/>
      <c r="TLE54"/>
      <c r="TLF54"/>
      <c r="TLG54"/>
      <c r="TLH54"/>
      <c r="TLI54"/>
      <c r="TLJ54"/>
      <c r="TLK54"/>
      <c r="TLL54"/>
      <c r="TLM54"/>
      <c r="TLN54"/>
      <c r="TLO54"/>
      <c r="TLP54"/>
      <c r="TLQ54"/>
      <c r="TLR54"/>
      <c r="TLS54"/>
      <c r="TLT54"/>
      <c r="TLU54"/>
      <c r="TLV54"/>
      <c r="TLW54"/>
      <c r="TLX54"/>
      <c r="TLY54"/>
      <c r="TLZ54"/>
      <c r="TMA54"/>
      <c r="TMB54"/>
      <c r="TMC54"/>
      <c r="TMD54"/>
      <c r="TME54"/>
      <c r="TMF54"/>
      <c r="TMG54"/>
      <c r="TMH54"/>
      <c r="TMI54"/>
      <c r="TMJ54"/>
      <c r="TMK54"/>
      <c r="TML54"/>
      <c r="TMM54"/>
      <c r="TMN54"/>
      <c r="TMO54"/>
      <c r="TMP54"/>
      <c r="TMQ54"/>
      <c r="TMR54"/>
      <c r="TMS54"/>
      <c r="TMT54"/>
      <c r="TMU54"/>
      <c r="TMV54"/>
      <c r="TMW54"/>
      <c r="TMX54"/>
      <c r="TMY54"/>
      <c r="TMZ54"/>
      <c r="TNA54"/>
      <c r="TNB54"/>
      <c r="TNC54"/>
      <c r="TND54"/>
      <c r="TNE54"/>
      <c r="TNF54"/>
      <c r="TNG54"/>
      <c r="TNH54"/>
      <c r="TNI54"/>
      <c r="TNJ54"/>
      <c r="TNK54"/>
      <c r="TNL54"/>
      <c r="TNM54"/>
      <c r="TNN54"/>
      <c r="TNO54"/>
      <c r="TNP54"/>
      <c r="TNQ54"/>
      <c r="TNR54"/>
      <c r="TNS54"/>
      <c r="TNT54"/>
      <c r="TNU54"/>
      <c r="TNV54"/>
      <c r="TNW54"/>
      <c r="TNX54"/>
      <c r="TNY54"/>
      <c r="TNZ54"/>
      <c r="TOA54"/>
      <c r="TOB54"/>
      <c r="TOC54"/>
      <c r="TOD54"/>
      <c r="TOE54"/>
      <c r="TOF54"/>
      <c r="TOG54"/>
      <c r="TOH54"/>
      <c r="TOI54"/>
      <c r="TOJ54"/>
      <c r="TOK54"/>
      <c r="TOL54"/>
      <c r="TOM54"/>
      <c r="TON54"/>
      <c r="TOO54"/>
      <c r="TOP54"/>
      <c r="TOQ54"/>
      <c r="TOR54"/>
      <c r="TOS54"/>
      <c r="TOT54"/>
      <c r="TOU54"/>
      <c r="TOV54"/>
      <c r="TOW54"/>
      <c r="TOX54"/>
      <c r="TOY54"/>
      <c r="TOZ54"/>
      <c r="TPA54"/>
      <c r="TPB54"/>
      <c r="TPC54"/>
      <c r="TPD54"/>
      <c r="TPE54"/>
      <c r="TPF54"/>
      <c r="TPG54"/>
      <c r="TPH54"/>
      <c r="TPI54"/>
      <c r="TPJ54"/>
      <c r="TPK54"/>
      <c r="TPL54"/>
      <c r="TPM54"/>
      <c r="TPN54"/>
      <c r="TPO54"/>
      <c r="TPP54"/>
      <c r="TPQ54"/>
      <c r="TPR54"/>
      <c r="TPS54"/>
      <c r="TPT54"/>
      <c r="TPU54"/>
      <c r="TPV54"/>
      <c r="TPW54"/>
      <c r="TPX54"/>
      <c r="TPY54"/>
      <c r="TPZ54"/>
      <c r="TQA54"/>
      <c r="TQB54"/>
      <c r="TQC54"/>
      <c r="TQD54"/>
      <c r="TQE54"/>
      <c r="TQF54"/>
      <c r="TQG54"/>
      <c r="TQH54"/>
      <c r="TQI54"/>
      <c r="TQJ54"/>
      <c r="TQK54"/>
      <c r="TQL54"/>
      <c r="TQM54"/>
      <c r="TQN54"/>
      <c r="TQO54"/>
      <c r="TQP54"/>
      <c r="TQQ54"/>
      <c r="TQR54"/>
      <c r="TQS54"/>
      <c r="TQT54"/>
      <c r="TQU54"/>
      <c r="TQV54"/>
      <c r="TQW54"/>
      <c r="TQX54"/>
      <c r="TQY54"/>
      <c r="TQZ54"/>
      <c r="TRA54"/>
      <c r="TRB54"/>
      <c r="TRC54"/>
      <c r="TRD54"/>
      <c r="TRE54"/>
      <c r="TRF54"/>
      <c r="TRG54"/>
      <c r="TRH54"/>
      <c r="TRI54"/>
      <c r="TRJ54"/>
      <c r="TRK54"/>
      <c r="TRL54"/>
      <c r="TRM54"/>
      <c r="TRN54"/>
      <c r="TRO54"/>
      <c r="TRP54"/>
      <c r="TRQ54"/>
      <c r="TRR54"/>
      <c r="TRS54"/>
      <c r="TRT54"/>
      <c r="TRU54"/>
      <c r="TRV54"/>
      <c r="TRW54"/>
      <c r="TRX54"/>
      <c r="TRY54"/>
      <c r="TRZ54"/>
      <c r="TSA54"/>
      <c r="TSB54"/>
      <c r="TSC54"/>
      <c r="TSD54"/>
      <c r="TSE54"/>
      <c r="TSF54"/>
      <c r="TSG54"/>
      <c r="TSH54"/>
      <c r="TSI54"/>
      <c r="TSJ54"/>
      <c r="TSK54"/>
      <c r="TSL54"/>
      <c r="TSM54"/>
      <c r="TSN54"/>
      <c r="TSO54"/>
      <c r="TSP54"/>
      <c r="TSQ54"/>
      <c r="TSR54"/>
      <c r="TSS54"/>
      <c r="TST54"/>
      <c r="TSU54"/>
      <c r="TSV54"/>
      <c r="TSW54"/>
      <c r="TSX54"/>
      <c r="TSY54"/>
      <c r="TSZ54"/>
      <c r="TTA54"/>
      <c r="TTB54"/>
      <c r="TTC54"/>
      <c r="TTD54"/>
      <c r="TTE54"/>
      <c r="TTF54"/>
      <c r="TTG54"/>
      <c r="TTH54"/>
      <c r="TTI54"/>
      <c r="TTJ54"/>
      <c r="TTK54"/>
      <c r="TTL54"/>
      <c r="TTM54"/>
      <c r="TTN54"/>
      <c r="TTO54"/>
      <c r="TTP54"/>
      <c r="TTQ54"/>
      <c r="TTR54"/>
      <c r="TTS54"/>
      <c r="TTT54"/>
      <c r="TTU54"/>
      <c r="TTV54"/>
      <c r="TTW54"/>
      <c r="TTX54"/>
      <c r="TTY54"/>
      <c r="TTZ54"/>
      <c r="TUA54"/>
      <c r="TUB54"/>
      <c r="TUC54"/>
      <c r="TUD54"/>
      <c r="TUE54"/>
      <c r="TUF54"/>
      <c r="TUG54"/>
      <c r="TUH54"/>
      <c r="TUI54"/>
      <c r="TUJ54"/>
      <c r="TUK54"/>
      <c r="TUL54"/>
      <c r="TUM54"/>
      <c r="TUN54"/>
      <c r="TUO54"/>
      <c r="TUP54"/>
      <c r="TUQ54"/>
      <c r="TUR54"/>
      <c r="TUS54"/>
      <c r="TUT54"/>
      <c r="TUU54"/>
      <c r="TUV54"/>
      <c r="TUW54"/>
      <c r="TUX54"/>
      <c r="TUY54"/>
      <c r="TUZ54"/>
      <c r="TVA54"/>
      <c r="TVB54"/>
      <c r="TVC54"/>
      <c r="TVD54"/>
      <c r="TVE54"/>
      <c r="TVF54"/>
      <c r="TVG54"/>
      <c r="TVH54"/>
      <c r="TVI54"/>
      <c r="TVJ54"/>
      <c r="TVK54"/>
      <c r="TVL54"/>
      <c r="TVM54"/>
      <c r="TVN54"/>
      <c r="TVO54"/>
      <c r="TVP54"/>
      <c r="TVQ54"/>
      <c r="TVR54"/>
      <c r="TVS54"/>
      <c r="TVT54"/>
      <c r="TVU54"/>
      <c r="TVV54"/>
      <c r="TVW54"/>
      <c r="TVX54"/>
      <c r="TVY54"/>
      <c r="TVZ54"/>
      <c r="TWA54"/>
      <c r="TWB54"/>
      <c r="TWC54"/>
      <c r="TWD54"/>
      <c r="TWE54"/>
      <c r="TWF54"/>
      <c r="TWG54"/>
      <c r="TWH54"/>
      <c r="TWI54"/>
      <c r="TWJ54"/>
      <c r="TWK54"/>
      <c r="TWL54"/>
      <c r="TWM54"/>
      <c r="TWN54"/>
      <c r="TWO54"/>
      <c r="TWP54"/>
      <c r="TWQ54"/>
      <c r="TWR54"/>
      <c r="TWS54"/>
      <c r="TWT54"/>
      <c r="TWU54"/>
      <c r="TWV54"/>
      <c r="TWW54"/>
      <c r="TWX54"/>
      <c r="TWY54"/>
      <c r="TWZ54"/>
      <c r="TXA54"/>
      <c r="TXB54"/>
      <c r="TXC54"/>
      <c r="TXD54"/>
      <c r="TXE54"/>
      <c r="TXF54"/>
      <c r="TXG54"/>
      <c r="TXH54"/>
      <c r="TXI54"/>
      <c r="TXJ54"/>
      <c r="TXK54"/>
      <c r="TXL54"/>
      <c r="TXM54"/>
      <c r="TXN54"/>
      <c r="TXO54"/>
      <c r="TXP54"/>
      <c r="TXQ54"/>
      <c r="TXR54"/>
      <c r="TXS54"/>
      <c r="TXT54"/>
      <c r="TXU54"/>
      <c r="TXV54"/>
      <c r="TXW54"/>
      <c r="TXX54"/>
      <c r="TXY54"/>
      <c r="TXZ54"/>
      <c r="TYA54"/>
      <c r="TYB54"/>
      <c r="TYC54"/>
      <c r="TYD54"/>
      <c r="TYE54"/>
      <c r="TYF54"/>
      <c r="TYG54"/>
      <c r="TYH54"/>
      <c r="TYI54"/>
      <c r="TYJ54"/>
      <c r="TYK54"/>
      <c r="TYL54"/>
      <c r="TYM54"/>
      <c r="TYN54"/>
      <c r="TYO54"/>
      <c r="TYP54"/>
      <c r="TYQ54"/>
      <c r="TYR54"/>
      <c r="TYS54"/>
      <c r="TYT54"/>
      <c r="TYU54"/>
      <c r="TYV54"/>
      <c r="TYW54"/>
      <c r="TYX54"/>
      <c r="TYY54"/>
      <c r="TYZ54"/>
      <c r="TZA54"/>
      <c r="TZB54"/>
      <c r="TZC54"/>
      <c r="TZD54"/>
      <c r="TZE54"/>
      <c r="TZF54"/>
      <c r="TZG54"/>
      <c r="TZH54"/>
      <c r="TZI54"/>
      <c r="TZJ54"/>
      <c r="TZK54"/>
      <c r="TZL54"/>
      <c r="TZM54"/>
      <c r="TZN54"/>
      <c r="TZO54"/>
      <c r="TZP54"/>
      <c r="TZQ54"/>
      <c r="TZR54"/>
      <c r="TZS54"/>
      <c r="TZT54"/>
      <c r="TZU54"/>
      <c r="TZV54"/>
      <c r="TZW54"/>
      <c r="TZX54"/>
      <c r="TZY54"/>
      <c r="TZZ54"/>
      <c r="UAA54"/>
      <c r="UAB54"/>
      <c r="UAC54"/>
      <c r="UAD54"/>
      <c r="UAE54"/>
      <c r="UAF54"/>
      <c r="UAG54"/>
      <c r="UAH54"/>
      <c r="UAI54"/>
      <c r="UAJ54"/>
      <c r="UAK54"/>
      <c r="UAL54"/>
      <c r="UAM54"/>
      <c r="UAN54"/>
      <c r="UAO54"/>
      <c r="UAP54"/>
      <c r="UAQ54"/>
      <c r="UAR54"/>
      <c r="UAS54"/>
      <c r="UAT54"/>
      <c r="UAU54"/>
      <c r="UAV54"/>
      <c r="UAW54"/>
      <c r="UAX54"/>
      <c r="UAY54"/>
      <c r="UAZ54"/>
      <c r="UBA54"/>
      <c r="UBB54"/>
      <c r="UBC54"/>
      <c r="UBD54"/>
      <c r="UBE54"/>
      <c r="UBF54"/>
      <c r="UBG54"/>
      <c r="UBH54"/>
      <c r="UBI54"/>
      <c r="UBJ54"/>
      <c r="UBK54"/>
      <c r="UBL54"/>
      <c r="UBM54"/>
      <c r="UBN54"/>
      <c r="UBO54"/>
      <c r="UBP54"/>
      <c r="UBQ54"/>
      <c r="UBR54"/>
      <c r="UBS54"/>
      <c r="UBT54"/>
      <c r="UBU54"/>
      <c r="UBV54"/>
      <c r="UBW54"/>
      <c r="UBX54"/>
      <c r="UBY54"/>
      <c r="UBZ54"/>
      <c r="UCA54"/>
      <c r="UCB54"/>
      <c r="UCC54"/>
      <c r="UCD54"/>
      <c r="UCE54"/>
      <c r="UCF54"/>
      <c r="UCG54"/>
      <c r="UCH54"/>
      <c r="UCI54"/>
      <c r="UCJ54"/>
      <c r="UCK54"/>
      <c r="UCL54"/>
      <c r="UCM54"/>
      <c r="UCN54"/>
      <c r="UCO54"/>
      <c r="UCP54"/>
      <c r="UCQ54"/>
      <c r="UCR54"/>
      <c r="UCS54"/>
      <c r="UCT54"/>
      <c r="UCU54"/>
      <c r="UCV54"/>
      <c r="UCW54"/>
      <c r="UCX54"/>
      <c r="UCY54"/>
      <c r="UCZ54"/>
      <c r="UDA54"/>
      <c r="UDB54"/>
      <c r="UDC54"/>
      <c r="UDD54"/>
      <c r="UDE54"/>
      <c r="UDF54"/>
      <c r="UDG54"/>
      <c r="UDH54"/>
      <c r="UDI54"/>
      <c r="UDJ54"/>
      <c r="UDK54"/>
      <c r="UDL54"/>
      <c r="UDM54"/>
      <c r="UDN54"/>
      <c r="UDO54"/>
      <c r="UDP54"/>
      <c r="UDQ54"/>
      <c r="UDR54"/>
      <c r="UDS54"/>
      <c r="UDT54"/>
      <c r="UDU54"/>
      <c r="UDV54"/>
      <c r="UDW54"/>
      <c r="UDX54"/>
      <c r="UDY54"/>
      <c r="UDZ54"/>
      <c r="UEA54"/>
      <c r="UEB54"/>
      <c r="UEC54"/>
      <c r="UED54"/>
      <c r="UEE54"/>
      <c r="UEF54"/>
      <c r="UEG54"/>
      <c r="UEH54"/>
      <c r="UEI54"/>
      <c r="UEJ54"/>
      <c r="UEK54"/>
      <c r="UEL54"/>
      <c r="UEM54"/>
      <c r="UEN54"/>
      <c r="UEO54"/>
      <c r="UEP54"/>
      <c r="UEQ54"/>
      <c r="UER54"/>
      <c r="UES54"/>
      <c r="UET54"/>
      <c r="UEU54"/>
      <c r="UEV54"/>
      <c r="UEW54"/>
      <c r="UEX54"/>
      <c r="UEY54"/>
      <c r="UEZ54"/>
      <c r="UFA54"/>
      <c r="UFB54"/>
      <c r="UFC54"/>
      <c r="UFD54"/>
      <c r="UFE54"/>
      <c r="UFF54"/>
      <c r="UFG54"/>
      <c r="UFH54"/>
      <c r="UFI54"/>
      <c r="UFJ54"/>
      <c r="UFK54"/>
      <c r="UFL54"/>
      <c r="UFM54"/>
      <c r="UFN54"/>
      <c r="UFO54"/>
      <c r="UFP54"/>
      <c r="UFQ54"/>
      <c r="UFR54"/>
      <c r="UFS54"/>
      <c r="UFT54"/>
      <c r="UFU54"/>
      <c r="UFV54"/>
      <c r="UFW54"/>
      <c r="UFX54"/>
      <c r="UFY54"/>
      <c r="UFZ54"/>
      <c r="UGA54"/>
      <c r="UGB54"/>
      <c r="UGC54"/>
      <c r="UGD54"/>
      <c r="UGE54"/>
      <c r="UGF54"/>
      <c r="UGG54"/>
      <c r="UGH54"/>
      <c r="UGI54"/>
      <c r="UGJ54"/>
      <c r="UGK54"/>
      <c r="UGL54"/>
      <c r="UGM54"/>
      <c r="UGN54"/>
      <c r="UGO54"/>
      <c r="UGP54"/>
      <c r="UGQ54"/>
      <c r="UGR54"/>
      <c r="UGS54"/>
      <c r="UGT54"/>
      <c r="UGU54"/>
      <c r="UGV54"/>
      <c r="UGW54"/>
      <c r="UGX54"/>
      <c r="UGY54"/>
      <c r="UGZ54"/>
      <c r="UHA54"/>
      <c r="UHB54"/>
      <c r="UHC54"/>
      <c r="UHD54"/>
      <c r="UHE54"/>
      <c r="UHF54"/>
      <c r="UHG54"/>
      <c r="UHH54"/>
      <c r="UHI54"/>
      <c r="UHJ54"/>
      <c r="UHK54"/>
      <c r="UHL54"/>
      <c r="UHM54"/>
      <c r="UHN54"/>
      <c r="UHO54"/>
      <c r="UHP54"/>
      <c r="UHQ54"/>
      <c r="UHR54"/>
      <c r="UHS54"/>
      <c r="UHT54"/>
      <c r="UHU54"/>
      <c r="UHV54"/>
      <c r="UHW54"/>
      <c r="UHX54"/>
      <c r="UHY54"/>
      <c r="UHZ54"/>
      <c r="UIA54"/>
      <c r="UIB54"/>
      <c r="UIC54"/>
      <c r="UID54"/>
      <c r="UIE54"/>
      <c r="UIF54"/>
      <c r="UIG54"/>
      <c r="UIH54"/>
      <c r="UII54"/>
      <c r="UIJ54"/>
      <c r="UIK54"/>
      <c r="UIL54"/>
      <c r="UIM54"/>
      <c r="UIN54"/>
      <c r="UIO54"/>
      <c r="UIP54"/>
      <c r="UIQ54"/>
      <c r="UIR54"/>
      <c r="UIS54"/>
      <c r="UIT54"/>
      <c r="UIU54"/>
      <c r="UIV54"/>
      <c r="UIW54"/>
      <c r="UIX54"/>
      <c r="UIY54"/>
      <c r="UIZ54"/>
      <c r="UJA54"/>
      <c r="UJB54"/>
      <c r="UJC54"/>
      <c r="UJD54"/>
      <c r="UJE54"/>
      <c r="UJF54"/>
      <c r="UJG54"/>
      <c r="UJH54"/>
      <c r="UJI54"/>
      <c r="UJJ54"/>
      <c r="UJK54"/>
      <c r="UJL54"/>
      <c r="UJM54"/>
      <c r="UJN54"/>
      <c r="UJO54"/>
      <c r="UJP54"/>
      <c r="UJQ54"/>
      <c r="UJR54"/>
      <c r="UJS54"/>
      <c r="UJT54"/>
      <c r="UJU54"/>
      <c r="UJV54"/>
      <c r="UJW54"/>
      <c r="UJX54"/>
      <c r="UJY54"/>
      <c r="UJZ54"/>
      <c r="UKA54"/>
      <c r="UKB54"/>
      <c r="UKC54"/>
      <c r="UKD54"/>
      <c r="UKE54"/>
      <c r="UKF54"/>
      <c r="UKG54"/>
      <c r="UKH54"/>
      <c r="UKI54"/>
      <c r="UKJ54"/>
      <c r="UKK54"/>
      <c r="UKL54"/>
      <c r="UKM54"/>
      <c r="UKN54"/>
      <c r="UKO54"/>
      <c r="UKP54"/>
      <c r="UKQ54"/>
      <c r="UKR54"/>
      <c r="UKS54"/>
      <c r="UKT54"/>
      <c r="UKU54"/>
      <c r="UKV54"/>
      <c r="UKW54"/>
      <c r="UKX54"/>
      <c r="UKY54"/>
      <c r="UKZ54"/>
      <c r="ULA54"/>
      <c r="ULB54"/>
      <c r="ULC54"/>
      <c r="ULD54"/>
      <c r="ULE54"/>
      <c r="ULF54"/>
      <c r="ULG54"/>
      <c r="ULH54"/>
      <c r="ULI54"/>
      <c r="ULJ54"/>
      <c r="ULK54"/>
      <c r="ULL54"/>
      <c r="ULM54"/>
      <c r="ULN54"/>
      <c r="ULO54"/>
      <c r="ULP54"/>
      <c r="ULQ54"/>
      <c r="ULR54"/>
      <c r="ULS54"/>
      <c r="ULT54"/>
      <c r="ULU54"/>
      <c r="ULV54"/>
      <c r="ULW54"/>
      <c r="ULX54"/>
      <c r="ULY54"/>
      <c r="ULZ54"/>
      <c r="UMA54"/>
      <c r="UMB54"/>
      <c r="UMC54"/>
      <c r="UMD54"/>
      <c r="UME54"/>
      <c r="UMF54"/>
      <c r="UMG54"/>
      <c r="UMH54"/>
      <c r="UMI54"/>
      <c r="UMJ54"/>
      <c r="UMK54"/>
      <c r="UML54"/>
      <c r="UMM54"/>
      <c r="UMN54"/>
      <c r="UMO54"/>
      <c r="UMP54"/>
      <c r="UMQ54"/>
      <c r="UMR54"/>
      <c r="UMS54"/>
      <c r="UMT54"/>
      <c r="UMU54"/>
      <c r="UMV54"/>
      <c r="UMW54"/>
      <c r="UMX54"/>
      <c r="UMY54"/>
      <c r="UMZ54"/>
      <c r="UNA54"/>
      <c r="UNB54"/>
      <c r="UNC54"/>
      <c r="UND54"/>
      <c r="UNE54"/>
      <c r="UNF54"/>
      <c r="UNG54"/>
      <c r="UNH54"/>
      <c r="UNI54"/>
      <c r="UNJ54"/>
      <c r="UNK54"/>
      <c r="UNL54"/>
      <c r="UNM54"/>
      <c r="UNN54"/>
      <c r="UNO54"/>
      <c r="UNP54"/>
      <c r="UNQ54"/>
      <c r="UNR54"/>
      <c r="UNS54"/>
      <c r="UNT54"/>
      <c r="UNU54"/>
      <c r="UNV54"/>
      <c r="UNW54"/>
      <c r="UNX54"/>
      <c r="UNY54"/>
      <c r="UNZ54"/>
      <c r="UOA54"/>
      <c r="UOB54"/>
      <c r="UOC54"/>
      <c r="UOD54"/>
      <c r="UOE54"/>
      <c r="UOF54"/>
      <c r="UOG54"/>
      <c r="UOH54"/>
      <c r="UOI54"/>
      <c r="UOJ54"/>
      <c r="UOK54"/>
      <c r="UOL54"/>
      <c r="UOM54"/>
      <c r="UON54"/>
      <c r="UOO54"/>
      <c r="UOP54"/>
      <c r="UOQ54"/>
      <c r="UOR54"/>
      <c r="UOS54"/>
      <c r="UOT54"/>
      <c r="UOU54"/>
      <c r="UOV54"/>
      <c r="UOW54"/>
      <c r="UOX54"/>
      <c r="UOY54"/>
      <c r="UOZ54"/>
      <c r="UPA54"/>
      <c r="UPB54"/>
      <c r="UPC54"/>
      <c r="UPD54"/>
      <c r="UPE54"/>
      <c r="UPF54"/>
      <c r="UPG54"/>
      <c r="UPH54"/>
      <c r="UPI54"/>
      <c r="UPJ54"/>
      <c r="UPK54"/>
      <c r="UPL54"/>
      <c r="UPM54"/>
      <c r="UPN54"/>
      <c r="UPO54"/>
      <c r="UPP54"/>
      <c r="UPQ54"/>
      <c r="UPR54"/>
      <c r="UPS54"/>
      <c r="UPT54"/>
      <c r="UPU54"/>
      <c r="UPV54"/>
      <c r="UPW54"/>
      <c r="UPX54"/>
      <c r="UPY54"/>
      <c r="UPZ54"/>
      <c r="UQA54"/>
      <c r="UQB54"/>
      <c r="UQC54"/>
      <c r="UQD54"/>
      <c r="UQE54"/>
      <c r="UQF54"/>
      <c r="UQG54"/>
      <c r="UQH54"/>
      <c r="UQI54"/>
      <c r="UQJ54"/>
      <c r="UQK54"/>
      <c r="UQL54"/>
      <c r="UQM54"/>
      <c r="UQN54"/>
      <c r="UQO54"/>
      <c r="UQP54"/>
      <c r="UQQ54"/>
      <c r="UQR54"/>
      <c r="UQS54"/>
      <c r="UQT54"/>
      <c r="UQU54"/>
      <c r="UQV54"/>
      <c r="UQW54"/>
      <c r="UQX54"/>
      <c r="UQY54"/>
      <c r="UQZ54"/>
      <c r="URA54"/>
      <c r="URB54"/>
      <c r="URC54"/>
      <c r="URD54"/>
      <c r="URE54"/>
      <c r="URF54"/>
      <c r="URG54"/>
      <c r="URH54"/>
      <c r="URI54"/>
      <c r="URJ54"/>
      <c r="URK54"/>
      <c r="URL54"/>
      <c r="URM54"/>
      <c r="URN54"/>
      <c r="URO54"/>
      <c r="URP54"/>
      <c r="URQ54"/>
      <c r="URR54"/>
      <c r="URS54"/>
      <c r="URT54"/>
      <c r="URU54"/>
      <c r="URV54"/>
      <c r="URW54"/>
      <c r="URX54"/>
      <c r="URY54"/>
      <c r="URZ54"/>
      <c r="USA54"/>
      <c r="USB54"/>
      <c r="USC54"/>
      <c r="USD54"/>
      <c r="USE54"/>
      <c r="USF54"/>
      <c r="USG54"/>
      <c r="USH54"/>
      <c r="USI54"/>
      <c r="USJ54"/>
      <c r="USK54"/>
      <c r="USL54"/>
      <c r="USM54"/>
      <c r="USN54"/>
      <c r="USO54"/>
      <c r="USP54"/>
      <c r="USQ54"/>
      <c r="USR54"/>
      <c r="USS54"/>
      <c r="UST54"/>
      <c r="USU54"/>
      <c r="USV54"/>
      <c r="USW54"/>
      <c r="USX54"/>
      <c r="USY54"/>
      <c r="USZ54"/>
      <c r="UTA54"/>
      <c r="UTB54"/>
      <c r="UTC54"/>
      <c r="UTD54"/>
      <c r="UTE54"/>
      <c r="UTF54"/>
      <c r="UTG54"/>
      <c r="UTH54"/>
      <c r="UTI54"/>
      <c r="UTJ54"/>
      <c r="UTK54"/>
      <c r="UTL54"/>
      <c r="UTM54"/>
      <c r="UTN54"/>
      <c r="UTO54"/>
      <c r="UTP54"/>
      <c r="UTQ54"/>
      <c r="UTR54"/>
      <c r="UTS54"/>
      <c r="UTT54"/>
      <c r="UTU54"/>
      <c r="UTV54"/>
      <c r="UTW54"/>
      <c r="UTX54"/>
      <c r="UTY54"/>
      <c r="UTZ54"/>
      <c r="UUA54"/>
      <c r="UUB54"/>
      <c r="UUC54"/>
      <c r="UUD54"/>
      <c r="UUE54"/>
      <c r="UUF54"/>
      <c r="UUG54"/>
      <c r="UUH54"/>
      <c r="UUI54"/>
      <c r="UUJ54"/>
      <c r="UUK54"/>
      <c r="UUL54"/>
      <c r="UUM54"/>
      <c r="UUN54"/>
      <c r="UUO54"/>
      <c r="UUP54"/>
      <c r="UUQ54"/>
      <c r="UUR54"/>
      <c r="UUS54"/>
      <c r="UUT54"/>
      <c r="UUU54"/>
      <c r="UUV54"/>
      <c r="UUW54"/>
      <c r="UUX54"/>
      <c r="UUY54"/>
      <c r="UUZ54"/>
      <c r="UVA54"/>
      <c r="UVB54"/>
      <c r="UVC54"/>
      <c r="UVD54"/>
      <c r="UVE54"/>
      <c r="UVF54"/>
      <c r="UVG54"/>
      <c r="UVH54"/>
      <c r="UVI54"/>
      <c r="UVJ54"/>
      <c r="UVK54"/>
      <c r="UVL54"/>
      <c r="UVM54"/>
      <c r="UVN54"/>
      <c r="UVO54"/>
      <c r="UVP54"/>
      <c r="UVQ54"/>
      <c r="UVR54"/>
      <c r="UVS54"/>
      <c r="UVT54"/>
      <c r="UVU54"/>
      <c r="UVV54"/>
      <c r="UVW54"/>
      <c r="UVX54"/>
      <c r="UVY54"/>
      <c r="UVZ54"/>
      <c r="UWA54"/>
      <c r="UWB54"/>
      <c r="UWC54"/>
      <c r="UWD54"/>
      <c r="UWE54"/>
      <c r="UWF54"/>
      <c r="UWG54"/>
      <c r="UWH54"/>
      <c r="UWI54"/>
      <c r="UWJ54"/>
      <c r="UWK54"/>
      <c r="UWL54"/>
      <c r="UWM54"/>
      <c r="UWN54"/>
      <c r="UWO54"/>
      <c r="UWP54"/>
      <c r="UWQ54"/>
      <c r="UWR54"/>
      <c r="UWS54"/>
      <c r="UWT54"/>
      <c r="UWU54"/>
      <c r="UWV54"/>
      <c r="UWW54"/>
      <c r="UWX54"/>
      <c r="UWY54"/>
      <c r="UWZ54"/>
      <c r="UXA54"/>
      <c r="UXB54"/>
      <c r="UXC54"/>
      <c r="UXD54"/>
      <c r="UXE54"/>
      <c r="UXF54"/>
      <c r="UXG54"/>
      <c r="UXH54"/>
      <c r="UXI54"/>
      <c r="UXJ54"/>
      <c r="UXK54"/>
      <c r="UXL54"/>
      <c r="UXM54"/>
      <c r="UXN54"/>
      <c r="UXO54"/>
      <c r="UXP54"/>
      <c r="UXQ54"/>
      <c r="UXR54"/>
      <c r="UXS54"/>
      <c r="UXT54"/>
      <c r="UXU54"/>
      <c r="UXV54"/>
      <c r="UXW54"/>
      <c r="UXX54"/>
      <c r="UXY54"/>
      <c r="UXZ54"/>
      <c r="UYA54"/>
      <c r="UYB54"/>
      <c r="UYC54"/>
      <c r="UYD54"/>
      <c r="UYE54"/>
      <c r="UYF54"/>
      <c r="UYG54"/>
      <c r="UYH54"/>
      <c r="UYI54"/>
      <c r="UYJ54"/>
      <c r="UYK54"/>
      <c r="UYL54"/>
      <c r="UYM54"/>
      <c r="UYN54"/>
      <c r="UYO54"/>
      <c r="UYP54"/>
      <c r="UYQ54"/>
      <c r="UYR54"/>
      <c r="UYS54"/>
      <c r="UYT54"/>
      <c r="UYU54"/>
      <c r="UYV54"/>
      <c r="UYW54"/>
      <c r="UYX54"/>
      <c r="UYY54"/>
      <c r="UYZ54"/>
      <c r="UZA54"/>
      <c r="UZB54"/>
      <c r="UZC54"/>
      <c r="UZD54"/>
      <c r="UZE54"/>
      <c r="UZF54"/>
      <c r="UZG54"/>
      <c r="UZH54"/>
      <c r="UZI54"/>
      <c r="UZJ54"/>
      <c r="UZK54"/>
      <c r="UZL54"/>
      <c r="UZM54"/>
      <c r="UZN54"/>
      <c r="UZO54"/>
      <c r="UZP54"/>
      <c r="UZQ54"/>
      <c r="UZR54"/>
      <c r="UZS54"/>
      <c r="UZT54"/>
      <c r="UZU54"/>
      <c r="UZV54"/>
      <c r="UZW54"/>
      <c r="UZX54"/>
      <c r="UZY54"/>
      <c r="UZZ54"/>
      <c r="VAA54"/>
      <c r="VAB54"/>
      <c r="VAC54"/>
      <c r="VAD54"/>
      <c r="VAE54"/>
      <c r="VAF54"/>
      <c r="VAG54"/>
      <c r="VAH54"/>
      <c r="VAI54"/>
      <c r="VAJ54"/>
      <c r="VAK54"/>
      <c r="VAL54"/>
      <c r="VAM54"/>
      <c r="VAN54"/>
      <c r="VAO54"/>
      <c r="VAP54"/>
      <c r="VAQ54"/>
      <c r="VAR54"/>
      <c r="VAS54"/>
      <c r="VAT54"/>
      <c r="VAU54"/>
      <c r="VAV54"/>
      <c r="VAW54"/>
      <c r="VAX54"/>
      <c r="VAY54"/>
      <c r="VAZ54"/>
      <c r="VBA54"/>
      <c r="VBB54"/>
      <c r="VBC54"/>
      <c r="VBD54"/>
      <c r="VBE54"/>
      <c r="VBF54"/>
      <c r="VBG54"/>
      <c r="VBH54"/>
      <c r="VBI54"/>
      <c r="VBJ54"/>
      <c r="VBK54"/>
      <c r="VBL54"/>
      <c r="VBM54"/>
      <c r="VBN54"/>
      <c r="VBO54"/>
      <c r="VBP54"/>
      <c r="VBQ54"/>
      <c r="VBR54"/>
      <c r="VBS54"/>
      <c r="VBT54"/>
      <c r="VBU54"/>
      <c r="VBV54"/>
      <c r="VBW54"/>
      <c r="VBX54"/>
      <c r="VBY54"/>
      <c r="VBZ54"/>
      <c r="VCA54"/>
      <c r="VCB54"/>
      <c r="VCC54"/>
      <c r="VCD54"/>
      <c r="VCE54"/>
      <c r="VCF54"/>
      <c r="VCG54"/>
      <c r="VCH54"/>
      <c r="VCI54"/>
      <c r="VCJ54"/>
      <c r="VCK54"/>
      <c r="VCL54"/>
      <c r="VCM54"/>
      <c r="VCN54"/>
      <c r="VCO54"/>
      <c r="VCP54"/>
      <c r="VCQ54"/>
      <c r="VCR54"/>
      <c r="VCS54"/>
      <c r="VCT54"/>
      <c r="VCU54"/>
      <c r="VCV54"/>
      <c r="VCW54"/>
      <c r="VCX54"/>
      <c r="VCY54"/>
      <c r="VCZ54"/>
      <c r="VDA54"/>
      <c r="VDB54"/>
      <c r="VDC54"/>
      <c r="VDD54"/>
      <c r="VDE54"/>
      <c r="VDF54"/>
      <c r="VDG54"/>
      <c r="VDH54"/>
      <c r="VDI54"/>
      <c r="VDJ54"/>
      <c r="VDK54"/>
      <c r="VDL54"/>
      <c r="VDM54"/>
      <c r="VDN54"/>
      <c r="VDO54"/>
      <c r="VDP54"/>
      <c r="VDQ54"/>
      <c r="VDR54"/>
      <c r="VDS54"/>
      <c r="VDT54"/>
      <c r="VDU54"/>
      <c r="VDV54"/>
      <c r="VDW54"/>
      <c r="VDX54"/>
      <c r="VDY54"/>
      <c r="VDZ54"/>
      <c r="VEA54"/>
      <c r="VEB54"/>
      <c r="VEC54"/>
      <c r="VED54"/>
      <c r="VEE54"/>
      <c r="VEF54"/>
      <c r="VEG54"/>
      <c r="VEH54"/>
      <c r="VEI54"/>
      <c r="VEJ54"/>
      <c r="VEK54"/>
      <c r="VEL54"/>
      <c r="VEM54"/>
      <c r="VEN54"/>
      <c r="VEO54"/>
      <c r="VEP54"/>
      <c r="VEQ54"/>
      <c r="VER54"/>
      <c r="VES54"/>
      <c r="VET54"/>
      <c r="VEU54"/>
      <c r="VEV54"/>
      <c r="VEW54"/>
      <c r="VEX54"/>
      <c r="VEY54"/>
      <c r="VEZ54"/>
      <c r="VFA54"/>
      <c r="VFB54"/>
      <c r="VFC54"/>
      <c r="VFD54"/>
      <c r="VFE54"/>
      <c r="VFF54"/>
      <c r="VFG54"/>
      <c r="VFH54"/>
      <c r="VFI54"/>
      <c r="VFJ54"/>
      <c r="VFK54"/>
      <c r="VFL54"/>
      <c r="VFM54"/>
      <c r="VFN54"/>
      <c r="VFO54"/>
      <c r="VFP54"/>
      <c r="VFQ54"/>
      <c r="VFR54"/>
      <c r="VFS54"/>
      <c r="VFT54"/>
      <c r="VFU54"/>
      <c r="VFV54"/>
      <c r="VFW54"/>
      <c r="VFX54"/>
      <c r="VFY54"/>
      <c r="VFZ54"/>
      <c r="VGA54"/>
      <c r="VGB54"/>
      <c r="VGC54"/>
      <c r="VGD54"/>
      <c r="VGE54"/>
      <c r="VGF54"/>
      <c r="VGG54"/>
      <c r="VGH54"/>
      <c r="VGI54"/>
      <c r="VGJ54"/>
      <c r="VGK54"/>
      <c r="VGL54"/>
      <c r="VGM54"/>
      <c r="VGN54"/>
      <c r="VGO54"/>
      <c r="VGP54"/>
      <c r="VGQ54"/>
      <c r="VGR54"/>
      <c r="VGS54"/>
      <c r="VGT54"/>
      <c r="VGU54"/>
      <c r="VGV54"/>
      <c r="VGW54"/>
      <c r="VGX54"/>
      <c r="VGY54"/>
      <c r="VGZ54"/>
      <c r="VHA54"/>
      <c r="VHB54"/>
      <c r="VHC54"/>
      <c r="VHD54"/>
      <c r="VHE54"/>
      <c r="VHF54"/>
      <c r="VHG54"/>
      <c r="VHH54"/>
      <c r="VHI54"/>
      <c r="VHJ54"/>
      <c r="VHK54"/>
      <c r="VHL54"/>
      <c r="VHM54"/>
      <c r="VHN54"/>
      <c r="VHO54"/>
      <c r="VHP54"/>
      <c r="VHQ54"/>
      <c r="VHR54"/>
      <c r="VHS54"/>
      <c r="VHT54"/>
      <c r="VHU54"/>
      <c r="VHV54"/>
      <c r="VHW54"/>
      <c r="VHX54"/>
      <c r="VHY54"/>
      <c r="VHZ54"/>
      <c r="VIA54"/>
      <c r="VIB54"/>
      <c r="VIC54"/>
      <c r="VID54"/>
      <c r="VIE54"/>
      <c r="VIF54"/>
      <c r="VIG54"/>
      <c r="VIH54"/>
      <c r="VII54"/>
      <c r="VIJ54"/>
      <c r="VIK54"/>
      <c r="VIL54"/>
      <c r="VIM54"/>
      <c r="VIN54"/>
      <c r="VIO54"/>
      <c r="VIP54"/>
      <c r="VIQ54"/>
      <c r="VIR54"/>
      <c r="VIS54"/>
      <c r="VIT54"/>
      <c r="VIU54"/>
      <c r="VIV54"/>
      <c r="VIW54"/>
      <c r="VIX54"/>
      <c r="VIY54"/>
      <c r="VIZ54"/>
      <c r="VJA54"/>
      <c r="VJB54"/>
      <c r="VJC54"/>
      <c r="VJD54"/>
      <c r="VJE54"/>
      <c r="VJF54"/>
      <c r="VJG54"/>
      <c r="VJH54"/>
      <c r="VJI54"/>
      <c r="VJJ54"/>
      <c r="VJK54"/>
      <c r="VJL54"/>
      <c r="VJM54"/>
      <c r="VJN54"/>
      <c r="VJO54"/>
      <c r="VJP54"/>
      <c r="VJQ54"/>
      <c r="VJR54"/>
      <c r="VJS54"/>
      <c r="VJT54"/>
      <c r="VJU54"/>
      <c r="VJV54"/>
      <c r="VJW54"/>
      <c r="VJX54"/>
      <c r="VJY54"/>
      <c r="VJZ54"/>
      <c r="VKA54"/>
      <c r="VKB54"/>
      <c r="VKC54"/>
      <c r="VKD54"/>
      <c r="VKE54"/>
      <c r="VKF54"/>
      <c r="VKG54"/>
      <c r="VKH54"/>
      <c r="VKI54"/>
      <c r="VKJ54"/>
      <c r="VKK54"/>
      <c r="VKL54"/>
      <c r="VKM54"/>
      <c r="VKN54"/>
      <c r="VKO54"/>
      <c r="VKP54"/>
      <c r="VKQ54"/>
      <c r="VKR54"/>
      <c r="VKS54"/>
      <c r="VKT54"/>
      <c r="VKU54"/>
      <c r="VKV54"/>
      <c r="VKW54"/>
      <c r="VKX54"/>
      <c r="VKY54"/>
      <c r="VKZ54"/>
      <c r="VLA54"/>
      <c r="VLB54"/>
      <c r="VLC54"/>
      <c r="VLD54"/>
      <c r="VLE54"/>
      <c r="VLF54"/>
      <c r="VLG54"/>
      <c r="VLH54"/>
      <c r="VLI54"/>
      <c r="VLJ54"/>
      <c r="VLK54"/>
      <c r="VLL54"/>
      <c r="VLM54"/>
      <c r="VLN54"/>
      <c r="VLO54"/>
      <c r="VLP54"/>
      <c r="VLQ54"/>
      <c r="VLR54"/>
      <c r="VLS54"/>
      <c r="VLT54"/>
      <c r="VLU54"/>
      <c r="VLV54"/>
      <c r="VLW54"/>
      <c r="VLX54"/>
      <c r="VLY54"/>
      <c r="VLZ54"/>
      <c r="VMA54"/>
      <c r="VMB54"/>
      <c r="VMC54"/>
      <c r="VMD54"/>
      <c r="VME54"/>
      <c r="VMF54"/>
      <c r="VMG54"/>
      <c r="VMH54"/>
      <c r="VMI54"/>
      <c r="VMJ54"/>
      <c r="VMK54"/>
      <c r="VML54"/>
      <c r="VMM54"/>
      <c r="VMN54"/>
      <c r="VMO54"/>
      <c r="VMP54"/>
      <c r="VMQ54"/>
      <c r="VMR54"/>
      <c r="VMS54"/>
      <c r="VMT54"/>
      <c r="VMU54"/>
      <c r="VMV54"/>
      <c r="VMW54"/>
      <c r="VMX54"/>
      <c r="VMY54"/>
      <c r="VMZ54"/>
      <c r="VNA54"/>
      <c r="VNB54"/>
      <c r="VNC54"/>
      <c r="VND54"/>
      <c r="VNE54"/>
      <c r="VNF54"/>
      <c r="VNG54"/>
      <c r="VNH54"/>
      <c r="VNI54"/>
      <c r="VNJ54"/>
      <c r="VNK54"/>
      <c r="VNL54"/>
      <c r="VNM54"/>
      <c r="VNN54"/>
      <c r="VNO54"/>
      <c r="VNP54"/>
      <c r="VNQ54"/>
      <c r="VNR54"/>
      <c r="VNS54"/>
      <c r="VNT54"/>
      <c r="VNU54"/>
      <c r="VNV54"/>
      <c r="VNW54"/>
      <c r="VNX54"/>
      <c r="VNY54"/>
      <c r="VNZ54"/>
      <c r="VOA54"/>
      <c r="VOB54"/>
      <c r="VOC54"/>
      <c r="VOD54"/>
      <c r="VOE54"/>
      <c r="VOF54"/>
      <c r="VOG54"/>
      <c r="VOH54"/>
      <c r="VOI54"/>
      <c r="VOJ54"/>
      <c r="VOK54"/>
      <c r="VOL54"/>
      <c r="VOM54"/>
      <c r="VON54"/>
      <c r="VOO54"/>
      <c r="VOP54"/>
      <c r="VOQ54"/>
      <c r="VOR54"/>
      <c r="VOS54"/>
      <c r="VOT54"/>
      <c r="VOU54"/>
      <c r="VOV54"/>
      <c r="VOW54"/>
      <c r="VOX54"/>
      <c r="VOY54"/>
      <c r="VOZ54"/>
      <c r="VPA54"/>
      <c r="VPB54"/>
      <c r="VPC54"/>
      <c r="VPD54"/>
      <c r="VPE54"/>
      <c r="VPF54"/>
      <c r="VPG54"/>
      <c r="VPH54"/>
      <c r="VPI54"/>
      <c r="VPJ54"/>
      <c r="VPK54"/>
      <c r="VPL54"/>
      <c r="VPM54"/>
      <c r="VPN54"/>
      <c r="VPO54"/>
      <c r="VPP54"/>
      <c r="VPQ54"/>
      <c r="VPR54"/>
      <c r="VPS54"/>
      <c r="VPT54"/>
      <c r="VPU54"/>
      <c r="VPV54"/>
      <c r="VPW54"/>
      <c r="VPX54"/>
      <c r="VPY54"/>
      <c r="VPZ54"/>
      <c r="VQA54"/>
      <c r="VQB54"/>
      <c r="VQC54"/>
      <c r="VQD54"/>
      <c r="VQE54"/>
      <c r="VQF54"/>
      <c r="VQG54"/>
      <c r="VQH54"/>
      <c r="VQI54"/>
      <c r="VQJ54"/>
      <c r="VQK54"/>
      <c r="VQL54"/>
      <c r="VQM54"/>
      <c r="VQN54"/>
      <c r="VQO54"/>
      <c r="VQP54"/>
      <c r="VQQ54"/>
      <c r="VQR54"/>
      <c r="VQS54"/>
      <c r="VQT54"/>
      <c r="VQU54"/>
      <c r="VQV54"/>
      <c r="VQW54"/>
      <c r="VQX54"/>
      <c r="VQY54"/>
      <c r="VQZ54"/>
      <c r="VRA54"/>
      <c r="VRB54"/>
      <c r="VRC54"/>
      <c r="VRD54"/>
      <c r="VRE54"/>
      <c r="VRF54"/>
      <c r="VRG54"/>
      <c r="VRH54"/>
      <c r="VRI54"/>
      <c r="VRJ54"/>
      <c r="VRK54"/>
      <c r="VRL54"/>
      <c r="VRM54"/>
      <c r="VRN54"/>
      <c r="VRO54"/>
      <c r="VRP54"/>
      <c r="VRQ54"/>
      <c r="VRR54"/>
      <c r="VRS54"/>
      <c r="VRT54"/>
      <c r="VRU54"/>
      <c r="VRV54"/>
      <c r="VRW54"/>
      <c r="VRX54"/>
      <c r="VRY54"/>
      <c r="VRZ54"/>
      <c r="VSA54"/>
      <c r="VSB54"/>
      <c r="VSC54"/>
      <c r="VSD54"/>
      <c r="VSE54"/>
      <c r="VSF54"/>
      <c r="VSG54"/>
      <c r="VSH54"/>
      <c r="VSI54"/>
      <c r="VSJ54"/>
      <c r="VSK54"/>
      <c r="VSL54"/>
      <c r="VSM54"/>
      <c r="VSN54"/>
      <c r="VSO54"/>
      <c r="VSP54"/>
      <c r="VSQ54"/>
      <c r="VSR54"/>
      <c r="VSS54"/>
      <c r="VST54"/>
      <c r="VSU54"/>
      <c r="VSV54"/>
      <c r="VSW54"/>
      <c r="VSX54"/>
      <c r="VSY54"/>
      <c r="VSZ54"/>
      <c r="VTA54"/>
      <c r="VTB54"/>
      <c r="VTC54"/>
      <c r="VTD54"/>
      <c r="VTE54"/>
      <c r="VTF54"/>
      <c r="VTG54"/>
      <c r="VTH54"/>
      <c r="VTI54"/>
      <c r="VTJ54"/>
      <c r="VTK54"/>
      <c r="VTL54"/>
      <c r="VTM54"/>
      <c r="VTN54"/>
      <c r="VTO54"/>
      <c r="VTP54"/>
      <c r="VTQ54"/>
      <c r="VTR54"/>
      <c r="VTS54"/>
      <c r="VTT54"/>
      <c r="VTU54"/>
      <c r="VTV54"/>
      <c r="VTW54"/>
      <c r="VTX54"/>
      <c r="VTY54"/>
      <c r="VTZ54"/>
      <c r="VUA54"/>
      <c r="VUB54"/>
      <c r="VUC54"/>
      <c r="VUD54"/>
      <c r="VUE54"/>
      <c r="VUF54"/>
      <c r="VUG54"/>
      <c r="VUH54"/>
      <c r="VUI54"/>
      <c r="VUJ54"/>
      <c r="VUK54"/>
      <c r="VUL54"/>
      <c r="VUM54"/>
      <c r="VUN54"/>
      <c r="VUO54"/>
      <c r="VUP54"/>
      <c r="VUQ54"/>
      <c r="VUR54"/>
      <c r="VUS54"/>
      <c r="VUT54"/>
      <c r="VUU54"/>
      <c r="VUV54"/>
      <c r="VUW54"/>
      <c r="VUX54"/>
      <c r="VUY54"/>
      <c r="VUZ54"/>
      <c r="VVA54"/>
      <c r="VVB54"/>
      <c r="VVC54"/>
      <c r="VVD54"/>
      <c r="VVE54"/>
      <c r="VVF54"/>
      <c r="VVG54"/>
      <c r="VVH54"/>
      <c r="VVI54"/>
      <c r="VVJ54"/>
      <c r="VVK54"/>
      <c r="VVL54"/>
      <c r="VVM54"/>
      <c r="VVN54"/>
      <c r="VVO54"/>
      <c r="VVP54"/>
      <c r="VVQ54"/>
      <c r="VVR54"/>
      <c r="VVS54"/>
      <c r="VVT54"/>
      <c r="VVU54"/>
      <c r="VVV54"/>
      <c r="VVW54"/>
      <c r="VVX54"/>
      <c r="VVY54"/>
      <c r="VVZ54"/>
      <c r="VWA54"/>
      <c r="VWB54"/>
      <c r="VWC54"/>
      <c r="VWD54"/>
      <c r="VWE54"/>
      <c r="VWF54"/>
      <c r="VWG54"/>
      <c r="VWH54"/>
      <c r="VWI54"/>
      <c r="VWJ54"/>
      <c r="VWK54"/>
      <c r="VWL54"/>
      <c r="VWM54"/>
      <c r="VWN54"/>
      <c r="VWO54"/>
      <c r="VWP54"/>
      <c r="VWQ54"/>
      <c r="VWR54"/>
      <c r="VWS54"/>
      <c r="VWT54"/>
      <c r="VWU54"/>
      <c r="VWV54"/>
      <c r="VWW54"/>
      <c r="VWX54"/>
      <c r="VWY54"/>
      <c r="VWZ54"/>
      <c r="VXA54"/>
      <c r="VXB54"/>
      <c r="VXC54"/>
      <c r="VXD54"/>
      <c r="VXE54"/>
      <c r="VXF54"/>
      <c r="VXG54"/>
      <c r="VXH54"/>
      <c r="VXI54"/>
      <c r="VXJ54"/>
      <c r="VXK54"/>
      <c r="VXL54"/>
      <c r="VXM54"/>
      <c r="VXN54"/>
      <c r="VXO54"/>
      <c r="VXP54"/>
      <c r="VXQ54"/>
      <c r="VXR54"/>
      <c r="VXS54"/>
      <c r="VXT54"/>
      <c r="VXU54"/>
      <c r="VXV54"/>
      <c r="VXW54"/>
      <c r="VXX54"/>
      <c r="VXY54"/>
      <c r="VXZ54"/>
      <c r="VYA54"/>
      <c r="VYB54"/>
      <c r="VYC54"/>
      <c r="VYD54"/>
      <c r="VYE54"/>
      <c r="VYF54"/>
      <c r="VYG54"/>
      <c r="VYH54"/>
      <c r="VYI54"/>
      <c r="VYJ54"/>
      <c r="VYK54"/>
      <c r="VYL54"/>
      <c r="VYM54"/>
      <c r="VYN54"/>
      <c r="VYO54"/>
      <c r="VYP54"/>
      <c r="VYQ54"/>
      <c r="VYR54"/>
      <c r="VYS54"/>
      <c r="VYT54"/>
      <c r="VYU54"/>
      <c r="VYV54"/>
      <c r="VYW54"/>
      <c r="VYX54"/>
      <c r="VYY54"/>
      <c r="VYZ54"/>
      <c r="VZA54"/>
      <c r="VZB54"/>
      <c r="VZC54"/>
      <c r="VZD54"/>
      <c r="VZE54"/>
      <c r="VZF54"/>
      <c r="VZG54"/>
      <c r="VZH54"/>
      <c r="VZI54"/>
      <c r="VZJ54"/>
      <c r="VZK54"/>
      <c r="VZL54"/>
      <c r="VZM54"/>
      <c r="VZN54"/>
      <c r="VZO54"/>
      <c r="VZP54"/>
      <c r="VZQ54"/>
      <c r="VZR54"/>
      <c r="VZS54"/>
      <c r="VZT54"/>
      <c r="VZU54"/>
      <c r="VZV54"/>
      <c r="VZW54"/>
      <c r="VZX54"/>
      <c r="VZY54"/>
      <c r="VZZ54"/>
      <c r="WAA54"/>
      <c r="WAB54"/>
      <c r="WAC54"/>
      <c r="WAD54"/>
      <c r="WAE54"/>
      <c r="WAF54"/>
      <c r="WAG54"/>
      <c r="WAH54"/>
      <c r="WAI54"/>
      <c r="WAJ54"/>
      <c r="WAK54"/>
      <c r="WAL54"/>
      <c r="WAM54"/>
      <c r="WAN54"/>
      <c r="WAO54"/>
      <c r="WAP54"/>
      <c r="WAQ54"/>
      <c r="WAR54"/>
      <c r="WAS54"/>
      <c r="WAT54"/>
      <c r="WAU54"/>
      <c r="WAV54"/>
      <c r="WAW54"/>
      <c r="WAX54"/>
      <c r="WAY54"/>
      <c r="WAZ54"/>
      <c r="WBA54"/>
      <c r="WBB54"/>
      <c r="WBC54"/>
      <c r="WBD54"/>
      <c r="WBE54"/>
      <c r="WBF54"/>
      <c r="WBG54"/>
      <c r="WBH54"/>
      <c r="WBI54"/>
      <c r="WBJ54"/>
      <c r="WBK54"/>
      <c r="WBL54"/>
      <c r="WBM54"/>
      <c r="WBN54"/>
      <c r="WBO54"/>
      <c r="WBP54"/>
      <c r="WBQ54"/>
      <c r="WBR54"/>
      <c r="WBS54"/>
      <c r="WBT54"/>
      <c r="WBU54"/>
      <c r="WBV54"/>
      <c r="WBW54"/>
      <c r="WBX54"/>
      <c r="WBY54"/>
      <c r="WBZ54"/>
      <c r="WCA54"/>
      <c r="WCB54"/>
      <c r="WCC54"/>
      <c r="WCD54"/>
      <c r="WCE54"/>
      <c r="WCF54"/>
      <c r="WCG54"/>
      <c r="WCH54"/>
      <c r="WCI54"/>
      <c r="WCJ54"/>
      <c r="WCK54"/>
      <c r="WCL54"/>
      <c r="WCM54"/>
      <c r="WCN54"/>
      <c r="WCO54"/>
      <c r="WCP54"/>
      <c r="WCQ54"/>
      <c r="WCR54"/>
      <c r="WCS54"/>
      <c r="WCT54"/>
      <c r="WCU54"/>
      <c r="WCV54"/>
      <c r="WCW54"/>
      <c r="WCX54"/>
      <c r="WCY54"/>
      <c r="WCZ54"/>
      <c r="WDA54"/>
      <c r="WDB54"/>
      <c r="WDC54"/>
      <c r="WDD54"/>
      <c r="WDE54"/>
      <c r="WDF54"/>
      <c r="WDG54"/>
      <c r="WDH54"/>
      <c r="WDI54"/>
      <c r="WDJ54"/>
      <c r="WDK54"/>
      <c r="WDL54"/>
      <c r="WDM54"/>
      <c r="WDN54"/>
      <c r="WDO54"/>
      <c r="WDP54"/>
      <c r="WDQ54"/>
      <c r="WDR54"/>
      <c r="WDS54"/>
      <c r="WDT54"/>
      <c r="WDU54"/>
      <c r="WDV54"/>
      <c r="WDW54"/>
      <c r="WDX54"/>
      <c r="WDY54"/>
      <c r="WDZ54"/>
      <c r="WEA54"/>
      <c r="WEB54"/>
      <c r="WEC54"/>
      <c r="WED54"/>
      <c r="WEE54"/>
      <c r="WEF54"/>
      <c r="WEG54"/>
      <c r="WEH54"/>
      <c r="WEI54"/>
      <c r="WEJ54"/>
      <c r="WEK54"/>
      <c r="WEL54"/>
      <c r="WEM54"/>
      <c r="WEN54"/>
      <c r="WEO54"/>
      <c r="WEP54"/>
      <c r="WEQ54"/>
      <c r="WER54"/>
      <c r="WES54"/>
      <c r="WET54"/>
      <c r="WEU54"/>
      <c r="WEV54"/>
      <c r="WEW54"/>
      <c r="WEX54"/>
      <c r="WEY54"/>
      <c r="WEZ54"/>
      <c r="WFA54"/>
      <c r="WFB54"/>
      <c r="WFC54"/>
      <c r="WFD54"/>
      <c r="WFE54"/>
      <c r="WFF54"/>
      <c r="WFG54"/>
      <c r="WFH54"/>
      <c r="WFI54"/>
      <c r="WFJ54"/>
      <c r="WFK54"/>
      <c r="WFL54"/>
      <c r="WFM54"/>
      <c r="WFN54"/>
      <c r="WFO54"/>
      <c r="WFP54"/>
      <c r="WFQ54"/>
      <c r="WFR54"/>
      <c r="WFS54"/>
      <c r="WFT54"/>
      <c r="WFU54"/>
      <c r="WFV54"/>
      <c r="WFW54"/>
      <c r="WFX54"/>
      <c r="WFY54"/>
      <c r="WFZ54"/>
      <c r="WGA54"/>
      <c r="WGB54"/>
      <c r="WGC54"/>
      <c r="WGD54"/>
      <c r="WGE54"/>
      <c r="WGF54"/>
      <c r="WGG54"/>
      <c r="WGH54"/>
      <c r="WGI54"/>
      <c r="WGJ54"/>
      <c r="WGK54"/>
      <c r="WGL54"/>
      <c r="WGM54"/>
      <c r="WGN54"/>
      <c r="WGO54"/>
      <c r="WGP54"/>
      <c r="WGQ54"/>
      <c r="WGR54"/>
      <c r="WGS54"/>
      <c r="WGT54"/>
      <c r="WGU54"/>
      <c r="WGV54"/>
      <c r="WGW54"/>
      <c r="WGX54"/>
      <c r="WGY54"/>
      <c r="WGZ54"/>
      <c r="WHA54"/>
      <c r="WHB54"/>
      <c r="WHC54"/>
      <c r="WHD54"/>
      <c r="WHE54"/>
      <c r="WHF54"/>
      <c r="WHG54"/>
      <c r="WHH54"/>
      <c r="WHI54"/>
      <c r="WHJ54"/>
      <c r="WHK54"/>
      <c r="WHL54"/>
      <c r="WHM54"/>
      <c r="WHN54"/>
      <c r="WHO54"/>
      <c r="WHP54"/>
      <c r="WHQ54"/>
      <c r="WHR54"/>
      <c r="WHS54"/>
      <c r="WHT54"/>
      <c r="WHU54"/>
      <c r="WHV54"/>
      <c r="WHW54"/>
      <c r="WHX54"/>
      <c r="WHY54"/>
      <c r="WHZ54"/>
      <c r="WIA54"/>
      <c r="WIB54"/>
      <c r="WIC54"/>
      <c r="WID54"/>
      <c r="WIE54"/>
      <c r="WIF54"/>
      <c r="WIG54"/>
      <c r="WIH54"/>
      <c r="WII54"/>
      <c r="WIJ54"/>
      <c r="WIK54"/>
      <c r="WIL54"/>
      <c r="WIM54"/>
      <c r="WIN54"/>
      <c r="WIO54"/>
      <c r="WIP54"/>
      <c r="WIQ54"/>
      <c r="WIR54"/>
      <c r="WIS54"/>
      <c r="WIT54"/>
      <c r="WIU54"/>
      <c r="WIV54"/>
      <c r="WIW54"/>
      <c r="WIX54"/>
      <c r="WIY54"/>
      <c r="WIZ54"/>
      <c r="WJA54"/>
      <c r="WJB54"/>
      <c r="WJC54"/>
      <c r="WJD54"/>
      <c r="WJE54"/>
      <c r="WJF54"/>
      <c r="WJG54"/>
      <c r="WJH54"/>
      <c r="WJI54"/>
      <c r="WJJ54"/>
      <c r="WJK54"/>
      <c r="WJL54"/>
      <c r="WJM54"/>
      <c r="WJN54"/>
      <c r="WJO54"/>
      <c r="WJP54"/>
      <c r="WJQ54"/>
      <c r="WJR54"/>
      <c r="WJS54"/>
      <c r="WJT54"/>
      <c r="WJU54"/>
      <c r="WJV54"/>
      <c r="WJW54"/>
      <c r="WJX54"/>
      <c r="WJY54"/>
      <c r="WJZ54"/>
      <c r="WKA54"/>
      <c r="WKB54"/>
      <c r="WKC54"/>
      <c r="WKD54"/>
      <c r="WKE54"/>
      <c r="WKF54"/>
      <c r="WKG54"/>
      <c r="WKH54"/>
      <c r="WKI54"/>
      <c r="WKJ54"/>
      <c r="WKK54"/>
      <c r="WKL54"/>
      <c r="WKM54"/>
      <c r="WKN54"/>
      <c r="WKO54"/>
      <c r="WKP54"/>
      <c r="WKQ54"/>
      <c r="WKR54"/>
      <c r="WKS54"/>
      <c r="WKT54"/>
      <c r="WKU54"/>
      <c r="WKV54"/>
      <c r="WKW54"/>
      <c r="WKX54"/>
      <c r="WKY54"/>
      <c r="WKZ54"/>
      <c r="WLA54"/>
      <c r="WLB54"/>
      <c r="WLC54"/>
      <c r="WLD54"/>
      <c r="WLE54"/>
      <c r="WLF54"/>
      <c r="WLG54"/>
      <c r="WLH54"/>
      <c r="WLI54"/>
      <c r="WLJ54"/>
      <c r="WLK54"/>
      <c r="WLL54"/>
      <c r="WLM54"/>
      <c r="WLN54"/>
      <c r="WLO54"/>
      <c r="WLP54"/>
      <c r="WLQ54"/>
      <c r="WLR54"/>
      <c r="WLS54"/>
      <c r="WLT54"/>
      <c r="WLU54"/>
      <c r="WLV54"/>
      <c r="WLW54"/>
      <c r="WLX54"/>
      <c r="WLY54"/>
      <c r="WLZ54"/>
      <c r="WMA54"/>
      <c r="WMB54"/>
      <c r="WMC54"/>
      <c r="WMD54"/>
      <c r="WME54"/>
      <c r="WMF54"/>
      <c r="WMG54"/>
      <c r="WMH54"/>
      <c r="WMI54"/>
      <c r="WMJ54"/>
      <c r="WMK54"/>
      <c r="WML54"/>
      <c r="WMM54"/>
      <c r="WMN54"/>
      <c r="WMO54"/>
      <c r="WMP54"/>
      <c r="WMQ54"/>
      <c r="WMR54"/>
      <c r="WMS54"/>
      <c r="WMT54"/>
      <c r="WMU54"/>
      <c r="WMV54"/>
      <c r="WMW54"/>
      <c r="WMX54"/>
      <c r="WMY54"/>
      <c r="WMZ54"/>
      <c r="WNA54"/>
      <c r="WNB54"/>
      <c r="WNC54"/>
      <c r="WND54"/>
      <c r="WNE54"/>
      <c r="WNF54"/>
      <c r="WNG54"/>
      <c r="WNH54"/>
      <c r="WNI54"/>
      <c r="WNJ54"/>
      <c r="WNK54"/>
      <c r="WNL54"/>
      <c r="WNM54"/>
      <c r="WNN54"/>
      <c r="WNO54"/>
      <c r="WNP54"/>
      <c r="WNQ54"/>
      <c r="WNR54"/>
      <c r="WNS54"/>
      <c r="WNT54"/>
      <c r="WNU54"/>
      <c r="WNV54"/>
      <c r="WNW54"/>
      <c r="WNX54"/>
      <c r="WNY54"/>
      <c r="WNZ54"/>
      <c r="WOA54"/>
      <c r="WOB54"/>
      <c r="WOC54"/>
      <c r="WOD54"/>
      <c r="WOE54"/>
      <c r="WOF54"/>
      <c r="WOG54"/>
      <c r="WOH54"/>
      <c r="WOI54"/>
      <c r="WOJ54"/>
      <c r="WOK54"/>
      <c r="WOL54"/>
      <c r="WOM54"/>
      <c r="WON54"/>
      <c r="WOO54"/>
      <c r="WOP54"/>
      <c r="WOQ54"/>
      <c r="WOR54"/>
      <c r="WOS54"/>
      <c r="WOT54"/>
      <c r="WOU54"/>
      <c r="WOV54"/>
      <c r="WOW54"/>
      <c r="WOX54"/>
      <c r="WOY54"/>
      <c r="WOZ54"/>
      <c r="WPA54"/>
      <c r="WPB54"/>
      <c r="WPC54"/>
      <c r="WPD54"/>
      <c r="WPE54"/>
      <c r="WPF54"/>
      <c r="WPG54"/>
      <c r="WPH54"/>
      <c r="WPI54"/>
      <c r="WPJ54"/>
      <c r="WPK54"/>
      <c r="WPL54"/>
      <c r="WPM54"/>
      <c r="WPN54"/>
      <c r="WPO54"/>
      <c r="WPP54"/>
      <c r="WPQ54"/>
      <c r="WPR54"/>
      <c r="WPS54"/>
      <c r="WPT54"/>
      <c r="WPU54"/>
      <c r="WPV54"/>
      <c r="WPW54"/>
      <c r="WPX54"/>
      <c r="WPY54"/>
      <c r="WPZ54"/>
      <c r="WQA54"/>
      <c r="WQB54"/>
      <c r="WQC54"/>
      <c r="WQD54"/>
      <c r="WQE54"/>
      <c r="WQF54"/>
      <c r="WQG54"/>
      <c r="WQH54"/>
      <c r="WQI54"/>
      <c r="WQJ54"/>
      <c r="WQK54"/>
      <c r="WQL54"/>
      <c r="WQM54"/>
      <c r="WQN54"/>
      <c r="WQO54"/>
      <c r="WQP54"/>
      <c r="WQQ54"/>
      <c r="WQR54"/>
      <c r="WQS54"/>
      <c r="WQT54"/>
      <c r="WQU54"/>
      <c r="WQV54"/>
      <c r="WQW54"/>
      <c r="WQX54"/>
      <c r="WQY54"/>
      <c r="WQZ54"/>
      <c r="WRA54"/>
      <c r="WRB54"/>
      <c r="WRC54"/>
      <c r="WRD54"/>
      <c r="WRE54"/>
      <c r="WRF54"/>
      <c r="WRG54"/>
      <c r="WRH54"/>
      <c r="WRI54"/>
      <c r="WRJ54"/>
      <c r="WRK54"/>
      <c r="WRL54"/>
      <c r="WRM54"/>
      <c r="WRN54"/>
      <c r="WRO54"/>
      <c r="WRP54"/>
      <c r="WRQ54"/>
      <c r="WRR54"/>
      <c r="WRS54"/>
      <c r="WRT54"/>
      <c r="WRU54"/>
      <c r="WRV54"/>
      <c r="WRW54"/>
      <c r="WRX54"/>
      <c r="WRY54"/>
      <c r="WRZ54"/>
      <c r="WSA54"/>
      <c r="WSB54"/>
      <c r="WSC54"/>
      <c r="WSD54"/>
      <c r="WSE54"/>
      <c r="WSF54"/>
      <c r="WSG54"/>
      <c r="WSH54"/>
      <c r="WSI54"/>
      <c r="WSJ54"/>
      <c r="WSK54"/>
      <c r="WSL54"/>
      <c r="WSM54"/>
      <c r="WSN54"/>
      <c r="WSO54"/>
      <c r="WSP54"/>
      <c r="WSQ54"/>
      <c r="WSR54"/>
      <c r="WSS54"/>
      <c r="WST54"/>
      <c r="WSU54"/>
      <c r="WSV54"/>
      <c r="WSW54"/>
      <c r="WSX54"/>
      <c r="WSY54"/>
      <c r="WSZ54"/>
      <c r="WTA54"/>
      <c r="WTB54"/>
      <c r="WTC54"/>
      <c r="WTD54"/>
      <c r="WTE54"/>
      <c r="WTF54"/>
      <c r="WTG54"/>
      <c r="WTH54"/>
      <c r="WTI54"/>
      <c r="WTJ54"/>
      <c r="WTK54"/>
      <c r="WTL54"/>
      <c r="WTM54"/>
      <c r="WTN54"/>
      <c r="WTO54"/>
      <c r="WTP54"/>
      <c r="WTQ54"/>
      <c r="WTR54"/>
      <c r="WTS54"/>
      <c r="WTT54"/>
      <c r="WTU54"/>
      <c r="WTV54"/>
      <c r="WTW54"/>
      <c r="WTX54"/>
      <c r="WTY54"/>
      <c r="WTZ54"/>
      <c r="WUA54"/>
      <c r="WUB54"/>
      <c r="WUC54"/>
      <c r="WUD54"/>
      <c r="WUE54"/>
      <c r="WUF54"/>
      <c r="WUG54"/>
      <c r="WUH54"/>
      <c r="WUI54"/>
      <c r="WUJ54"/>
      <c r="WUK54"/>
      <c r="WUL54"/>
      <c r="WUM54"/>
      <c r="WUN54"/>
      <c r="WUO54"/>
      <c r="WUP54"/>
      <c r="WUQ54"/>
      <c r="WUR54"/>
      <c r="WUS54"/>
      <c r="WUT54"/>
      <c r="WUU54"/>
      <c r="WUV54"/>
      <c r="WUW54"/>
      <c r="WUX54"/>
      <c r="WUY54"/>
      <c r="WUZ54"/>
      <c r="WVA54"/>
      <c r="WVB54"/>
      <c r="WVC54"/>
      <c r="WVD54"/>
      <c r="WVE54"/>
      <c r="WVF54"/>
      <c r="WVG54"/>
      <c r="WVH54"/>
      <c r="WVI54"/>
      <c r="WVJ54"/>
      <c r="WVK54"/>
      <c r="WVL54"/>
      <c r="WVM54"/>
      <c r="WVN54"/>
      <c r="WVO54"/>
      <c r="WVP54"/>
      <c r="WVQ54"/>
      <c r="WVR54"/>
      <c r="WVS54"/>
      <c r="WVT54"/>
      <c r="WVU54"/>
      <c r="WVV54"/>
      <c r="WVW54"/>
      <c r="WVX54"/>
      <c r="WVY54"/>
      <c r="WVZ54"/>
      <c r="WWA54"/>
      <c r="WWB54"/>
      <c r="WWC54"/>
      <c r="WWD54"/>
      <c r="WWE54"/>
      <c r="WWF54"/>
      <c r="WWG54"/>
      <c r="WWH54"/>
      <c r="WWI54"/>
      <c r="WWJ54"/>
      <c r="WWK54"/>
      <c r="WWL54"/>
      <c r="WWM54"/>
      <c r="WWN54"/>
      <c r="WWO54"/>
      <c r="WWP54"/>
      <c r="WWQ54"/>
      <c r="WWR54"/>
      <c r="WWS54"/>
      <c r="WWT54"/>
      <c r="WWU54"/>
      <c r="WWV54"/>
      <c r="WWW54"/>
      <c r="WWX54"/>
      <c r="WWY54"/>
      <c r="WWZ54"/>
      <c r="WXA54"/>
      <c r="WXB54"/>
      <c r="WXC54"/>
      <c r="WXD54"/>
      <c r="WXE54"/>
      <c r="WXF54"/>
      <c r="WXG54"/>
      <c r="WXH54"/>
      <c r="WXI54"/>
      <c r="WXJ54"/>
      <c r="WXK54"/>
      <c r="WXL54"/>
      <c r="WXM54"/>
      <c r="WXN54"/>
      <c r="WXO54"/>
      <c r="WXP54"/>
      <c r="WXQ54"/>
      <c r="WXR54"/>
      <c r="WXS54"/>
      <c r="WXT54"/>
      <c r="WXU54"/>
      <c r="WXV54"/>
      <c r="WXW54"/>
      <c r="WXX54"/>
      <c r="WXY54"/>
      <c r="WXZ54"/>
      <c r="WYA54"/>
      <c r="WYB54"/>
      <c r="WYC54"/>
      <c r="WYD54"/>
      <c r="WYE54"/>
      <c r="WYF54"/>
      <c r="WYG54"/>
      <c r="WYH54"/>
      <c r="WYI54"/>
      <c r="WYJ54"/>
      <c r="WYK54"/>
      <c r="WYL54"/>
      <c r="WYM54"/>
      <c r="WYN54"/>
      <c r="WYO54"/>
      <c r="WYP54"/>
      <c r="WYQ54"/>
      <c r="WYR54"/>
      <c r="WYS54"/>
      <c r="WYT54"/>
      <c r="WYU54"/>
      <c r="WYV54"/>
      <c r="WYW54"/>
      <c r="WYX54"/>
      <c r="WYY54"/>
      <c r="WYZ54"/>
      <c r="WZA54"/>
      <c r="WZB54"/>
      <c r="WZC54"/>
      <c r="WZD54"/>
      <c r="WZE54"/>
      <c r="WZF54"/>
      <c r="WZG54"/>
      <c r="WZH54"/>
      <c r="WZI54"/>
      <c r="WZJ54"/>
      <c r="WZK54"/>
      <c r="WZL54"/>
      <c r="WZM54"/>
      <c r="WZN54"/>
      <c r="WZO54"/>
      <c r="WZP54"/>
      <c r="WZQ54"/>
      <c r="WZR54"/>
      <c r="WZS54"/>
      <c r="WZT54"/>
      <c r="WZU54"/>
      <c r="WZV54"/>
      <c r="WZW54"/>
      <c r="WZX54"/>
      <c r="WZY54"/>
      <c r="WZZ54"/>
      <c r="XAA54"/>
      <c r="XAB54"/>
      <c r="XAC54"/>
      <c r="XAD54"/>
      <c r="XAE54"/>
      <c r="XAF54"/>
      <c r="XAG54"/>
      <c r="XAH54"/>
      <c r="XAI54"/>
      <c r="XAJ54"/>
      <c r="XAK54"/>
      <c r="XAL54"/>
      <c r="XAM54"/>
      <c r="XAN54"/>
      <c r="XAO54"/>
      <c r="XAP54"/>
      <c r="XAQ54"/>
      <c r="XAR54"/>
      <c r="XAS54"/>
      <c r="XAT54"/>
      <c r="XAU54"/>
      <c r="XAV54"/>
      <c r="XAW54"/>
      <c r="XAX54"/>
      <c r="XAY54"/>
      <c r="XAZ54"/>
      <c r="XBA54"/>
      <c r="XBB54"/>
      <c r="XBC54"/>
      <c r="XBD54"/>
      <c r="XBE54"/>
      <c r="XBF54"/>
      <c r="XBG54"/>
      <c r="XBH54"/>
      <c r="XBI54"/>
      <c r="XBJ54"/>
      <c r="XBK54"/>
      <c r="XBL54"/>
      <c r="XBM54"/>
      <c r="XBN54"/>
      <c r="XBO54"/>
      <c r="XBP54"/>
      <c r="XBQ54"/>
      <c r="XBR54"/>
      <c r="XBS54"/>
      <c r="XBT54"/>
      <c r="XBU54"/>
      <c r="XBV54"/>
      <c r="XBW54"/>
      <c r="XBX54"/>
      <c r="XBY54"/>
      <c r="XBZ54"/>
      <c r="XCA54"/>
      <c r="XCB54"/>
      <c r="XCC54"/>
      <c r="XCD54"/>
      <c r="XCE54"/>
      <c r="XCF54"/>
      <c r="XCG54"/>
      <c r="XCH54"/>
      <c r="XCI54"/>
      <c r="XCJ54"/>
      <c r="XCK54"/>
      <c r="XCL54"/>
      <c r="XCM54"/>
      <c r="XCN54"/>
      <c r="XCO54"/>
      <c r="XCP54"/>
      <c r="XCQ54"/>
      <c r="XCR54"/>
      <c r="XCS54"/>
      <c r="XCT54"/>
      <c r="XCU54"/>
      <c r="XCV54"/>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row>
    <row r="55" spans="1:16382" x14ac:dyDescent="0.25">
      <c r="A55" s="128" t="s">
        <v>109</v>
      </c>
      <c r="B55" s="128"/>
      <c r="C55" s="137">
        <f>J23</f>
        <v>22222.222222222223</v>
      </c>
      <c r="D55" s="138">
        <v>1</v>
      </c>
      <c r="E55" s="137">
        <f>+C55*D55</f>
        <v>22222.222222222223</v>
      </c>
      <c r="F55" s="139">
        <f t="shared" ref="F55:F66" si="12">+$E$17*D55</f>
        <v>16025</v>
      </c>
      <c r="G55" s="140">
        <f t="shared" ref="G55:G66" si="13">+F55/C55</f>
        <v>0.72112500000000002</v>
      </c>
      <c r="H55" s="141">
        <f t="shared" ref="H55:H66" si="14">+E55-F55</f>
        <v>6197.2222222222226</v>
      </c>
      <c r="I55" s="140">
        <f>+H55/C55</f>
        <v>0.27887500000000004</v>
      </c>
      <c r="J55" s="142"/>
    </row>
    <row r="56" spans="1:16382" x14ac:dyDescent="0.25">
      <c r="A56" s="128" t="s">
        <v>110</v>
      </c>
      <c r="B56" s="128"/>
      <c r="C56" s="137">
        <f>J23</f>
        <v>22222.222222222223</v>
      </c>
      <c r="D56" s="138">
        <v>0</v>
      </c>
      <c r="E56" s="137">
        <f t="shared" ref="E56:E66" si="15">+C56*D56</f>
        <v>0</v>
      </c>
      <c r="F56" s="139">
        <f t="shared" si="12"/>
        <v>0</v>
      </c>
      <c r="G56" s="140">
        <f t="shared" si="13"/>
        <v>0</v>
      </c>
      <c r="H56" s="141">
        <f t="shared" si="14"/>
        <v>0</v>
      </c>
      <c r="I56" s="140">
        <f t="shared" ref="I56:I66" si="16">+H56/C56</f>
        <v>0</v>
      </c>
      <c r="J56" s="142"/>
    </row>
    <row r="57" spans="1:16382" x14ac:dyDescent="0.25">
      <c r="A57" s="128" t="s">
        <v>111</v>
      </c>
      <c r="B57" s="128"/>
      <c r="C57" s="137">
        <f>J23</f>
        <v>22222.222222222223</v>
      </c>
      <c r="D57" s="138">
        <v>0</v>
      </c>
      <c r="E57" s="137">
        <f t="shared" si="15"/>
        <v>0</v>
      </c>
      <c r="F57" s="139">
        <f t="shared" si="12"/>
        <v>0</v>
      </c>
      <c r="G57" s="140">
        <f t="shared" si="13"/>
        <v>0</v>
      </c>
      <c r="H57" s="141">
        <f t="shared" si="14"/>
        <v>0</v>
      </c>
      <c r="I57" s="140">
        <f t="shared" si="16"/>
        <v>0</v>
      </c>
      <c r="J57" s="142"/>
    </row>
    <row r="58" spans="1:16382" x14ac:dyDescent="0.25">
      <c r="A58" s="128" t="s">
        <v>112</v>
      </c>
      <c r="B58" s="128"/>
      <c r="C58" s="137">
        <f>J23</f>
        <v>22222.222222222223</v>
      </c>
      <c r="D58" s="138">
        <v>0</v>
      </c>
      <c r="E58" s="137">
        <f t="shared" si="15"/>
        <v>0</v>
      </c>
      <c r="F58" s="139">
        <f t="shared" si="12"/>
        <v>0</v>
      </c>
      <c r="G58" s="140">
        <f t="shared" si="13"/>
        <v>0</v>
      </c>
      <c r="H58" s="141">
        <f t="shared" si="14"/>
        <v>0</v>
      </c>
      <c r="I58" s="140">
        <f t="shared" si="16"/>
        <v>0</v>
      </c>
      <c r="J58" s="142"/>
    </row>
    <row r="59" spans="1:16382" x14ac:dyDescent="0.25">
      <c r="A59" s="128" t="s">
        <v>113</v>
      </c>
      <c r="B59" s="128"/>
      <c r="C59" s="137">
        <f>J23</f>
        <v>22222.222222222223</v>
      </c>
      <c r="D59" s="138">
        <v>0</v>
      </c>
      <c r="E59" s="137">
        <f t="shared" si="15"/>
        <v>0</v>
      </c>
      <c r="F59" s="139">
        <f t="shared" si="12"/>
        <v>0</v>
      </c>
      <c r="G59" s="140">
        <f t="shared" si="13"/>
        <v>0</v>
      </c>
      <c r="H59" s="141">
        <f t="shared" si="14"/>
        <v>0</v>
      </c>
      <c r="I59" s="140">
        <f t="shared" si="16"/>
        <v>0</v>
      </c>
      <c r="J59" s="142"/>
    </row>
    <row r="60" spans="1:16382" x14ac:dyDescent="0.25">
      <c r="A60" s="128" t="s">
        <v>114</v>
      </c>
      <c r="B60" s="128"/>
      <c r="C60" s="137">
        <f>J23</f>
        <v>22222.222222222223</v>
      </c>
      <c r="D60" s="138">
        <v>0</v>
      </c>
      <c r="E60" s="137">
        <f t="shared" si="15"/>
        <v>0</v>
      </c>
      <c r="F60" s="139">
        <f t="shared" si="12"/>
        <v>0</v>
      </c>
      <c r="G60" s="140">
        <f t="shared" si="13"/>
        <v>0</v>
      </c>
      <c r="H60" s="141">
        <f t="shared" si="14"/>
        <v>0</v>
      </c>
      <c r="I60" s="140">
        <f t="shared" si="16"/>
        <v>0</v>
      </c>
      <c r="J60" s="142"/>
    </row>
    <row r="61" spans="1:16382" x14ac:dyDescent="0.25">
      <c r="A61" s="128" t="s">
        <v>115</v>
      </c>
      <c r="B61" s="128"/>
      <c r="C61" s="137">
        <f>J23</f>
        <v>22222.222222222223</v>
      </c>
      <c r="D61" s="138">
        <v>1</v>
      </c>
      <c r="E61" s="137">
        <f t="shared" si="15"/>
        <v>22222.222222222223</v>
      </c>
      <c r="F61" s="139">
        <f t="shared" si="12"/>
        <v>16025</v>
      </c>
      <c r="G61" s="140">
        <f t="shared" si="13"/>
        <v>0.72112500000000002</v>
      </c>
      <c r="H61" s="141">
        <f t="shared" si="14"/>
        <v>6197.2222222222226</v>
      </c>
      <c r="I61" s="140">
        <f t="shared" si="16"/>
        <v>0.27887500000000004</v>
      </c>
      <c r="J61" s="142"/>
    </row>
    <row r="62" spans="1:16382" s="126" customFormat="1" x14ac:dyDescent="0.25">
      <c r="A62" s="128" t="s">
        <v>116</v>
      </c>
      <c r="B62" s="128"/>
      <c r="C62" s="137">
        <f>J23</f>
        <v>22222.222222222223</v>
      </c>
      <c r="D62" s="138">
        <v>0</v>
      </c>
      <c r="E62" s="137">
        <f t="shared" si="15"/>
        <v>0</v>
      </c>
      <c r="F62" s="139">
        <f t="shared" si="12"/>
        <v>0</v>
      </c>
      <c r="G62" s="140">
        <f t="shared" si="13"/>
        <v>0</v>
      </c>
      <c r="H62" s="141">
        <f t="shared" si="14"/>
        <v>0</v>
      </c>
      <c r="I62" s="140">
        <f t="shared" si="16"/>
        <v>0</v>
      </c>
      <c r="J62" s="142"/>
    </row>
    <row r="63" spans="1:16382" x14ac:dyDescent="0.25">
      <c r="A63" s="128" t="s">
        <v>117</v>
      </c>
      <c r="B63" s="128"/>
      <c r="C63" s="137">
        <f>J23</f>
        <v>22222.222222222223</v>
      </c>
      <c r="D63" s="138">
        <v>0</v>
      </c>
      <c r="E63" s="137">
        <f t="shared" si="15"/>
        <v>0</v>
      </c>
      <c r="F63" s="139">
        <f t="shared" si="12"/>
        <v>0</v>
      </c>
      <c r="G63" s="140">
        <f t="shared" si="13"/>
        <v>0</v>
      </c>
      <c r="H63" s="141">
        <f t="shared" si="14"/>
        <v>0</v>
      </c>
      <c r="I63" s="140">
        <f t="shared" si="16"/>
        <v>0</v>
      </c>
      <c r="J63" s="142"/>
    </row>
    <row r="64" spans="1:16382" x14ac:dyDescent="0.25">
      <c r="A64" s="128" t="s">
        <v>118</v>
      </c>
      <c r="B64" s="128"/>
      <c r="C64" s="137">
        <f>J23</f>
        <v>22222.222222222223</v>
      </c>
      <c r="D64" s="138">
        <v>0</v>
      </c>
      <c r="E64" s="137">
        <f t="shared" si="15"/>
        <v>0</v>
      </c>
      <c r="F64" s="139">
        <f t="shared" si="12"/>
        <v>0</v>
      </c>
      <c r="G64" s="140">
        <f t="shared" si="13"/>
        <v>0</v>
      </c>
      <c r="H64" s="141">
        <f t="shared" si="14"/>
        <v>0</v>
      </c>
      <c r="I64" s="140">
        <f t="shared" si="16"/>
        <v>0</v>
      </c>
      <c r="J64" s="142"/>
    </row>
    <row r="65" spans="1:10" x14ac:dyDescent="0.25">
      <c r="A65" s="128" t="s">
        <v>119</v>
      </c>
      <c r="B65" s="128"/>
      <c r="C65" s="137">
        <f>J23</f>
        <v>22222.222222222223</v>
      </c>
      <c r="D65" s="138">
        <v>0</v>
      </c>
      <c r="E65" s="137">
        <f t="shared" si="15"/>
        <v>0</v>
      </c>
      <c r="F65" s="139">
        <f t="shared" si="12"/>
        <v>0</v>
      </c>
      <c r="G65" s="140">
        <f t="shared" si="13"/>
        <v>0</v>
      </c>
      <c r="H65" s="141">
        <f t="shared" si="14"/>
        <v>0</v>
      </c>
      <c r="I65" s="140">
        <f t="shared" si="16"/>
        <v>0</v>
      </c>
      <c r="J65" s="142"/>
    </row>
    <row r="66" spans="1:10" ht="15.75" thickBot="1" x14ac:dyDescent="0.3">
      <c r="A66" s="128" t="s">
        <v>120</v>
      </c>
      <c r="B66" s="128"/>
      <c r="C66" s="137">
        <f>J23</f>
        <v>22222.222222222223</v>
      </c>
      <c r="D66" s="138">
        <v>0</v>
      </c>
      <c r="E66" s="137">
        <f t="shared" si="15"/>
        <v>0</v>
      </c>
      <c r="F66" s="139">
        <f t="shared" si="12"/>
        <v>0</v>
      </c>
      <c r="G66" s="140">
        <f t="shared" si="13"/>
        <v>0</v>
      </c>
      <c r="H66" s="141">
        <f t="shared" si="14"/>
        <v>0</v>
      </c>
      <c r="I66" s="140">
        <f t="shared" si="16"/>
        <v>0</v>
      </c>
      <c r="J66" s="142"/>
    </row>
    <row r="67" spans="1:10" ht="15.75" thickBot="1" x14ac:dyDescent="0.3">
      <c r="E67" s="143">
        <f>SUM(E55:E66)</f>
        <v>44444.444444444445</v>
      </c>
      <c r="F67" s="144">
        <f>SUM(F55:F66)</f>
        <v>32050</v>
      </c>
      <c r="G67" s="144"/>
      <c r="H67" s="145">
        <f>SUM(H55:H66)</f>
        <v>12394.444444444445</v>
      </c>
      <c r="I67" s="142"/>
      <c r="J67" s="142"/>
    </row>
    <row r="68" spans="1:10" ht="15.75" thickBot="1" x14ac:dyDescent="0.3">
      <c r="E68" s="107"/>
      <c r="F68" s="148"/>
      <c r="G68" s="148"/>
      <c r="H68" s="149"/>
      <c r="I68" s="142"/>
      <c r="J68" s="142"/>
    </row>
    <row r="69" spans="1:10" ht="15.75" thickBot="1" x14ac:dyDescent="0.3">
      <c r="E69" s="107"/>
      <c r="F69" s="148"/>
      <c r="G69" s="148"/>
      <c r="H69" s="149">
        <f>H67+H53+H39</f>
        <v>70516.666666666672</v>
      </c>
      <c r="I69" s="142"/>
      <c r="J69" s="142"/>
    </row>
    <row r="70" spans="1:10" s="71" customFormat="1" x14ac:dyDescent="0.25">
      <c r="A70"/>
      <c r="B70"/>
      <c r="C70"/>
      <c r="D70"/>
      <c r="E70" s="146"/>
      <c r="F70" s="147" t="s">
        <v>121</v>
      </c>
      <c r="G70" s="148"/>
      <c r="H70" s="149"/>
      <c r="I70" s="153"/>
      <c r="J70" s="142"/>
    </row>
    <row r="71" spans="1:10" x14ac:dyDescent="0.25">
      <c r="E71" s="146"/>
      <c r="F71" s="150"/>
      <c r="G71" s="151"/>
      <c r="H71" s="152">
        <f>H39-H70</f>
        <v>34616.666666666672</v>
      </c>
      <c r="I71" s="142"/>
      <c r="J71" s="142"/>
    </row>
    <row r="72" spans="1:10" x14ac:dyDescent="0.25">
      <c r="F72" s="154"/>
      <c r="G72" s="155"/>
      <c r="H72" s="156">
        <f>H71/H39</f>
        <v>1</v>
      </c>
      <c r="I72" s="142"/>
      <c r="J72" s="142"/>
    </row>
    <row r="73" spans="1:10" s="71" customFormat="1" x14ac:dyDescent="0.25">
      <c r="A73"/>
      <c r="B73"/>
      <c r="C73"/>
      <c r="D73"/>
      <c r="E73"/>
      <c r="F73" s="154"/>
      <c r="G73" s="155"/>
      <c r="H73" s="157" t="str">
        <f>IF(H72&gt;0%,"Not Met", IF(H72 &lt; -1%, "Too Much", "OK"))</f>
        <v>Not Met</v>
      </c>
      <c r="I73" s="153"/>
      <c r="J73" s="142"/>
    </row>
    <row r="74" spans="1:10" ht="15.75" thickBot="1" x14ac:dyDescent="0.3">
      <c r="F74" s="158"/>
      <c r="G74" s="159"/>
      <c r="H74" s="160"/>
      <c r="I74" s="142"/>
      <c r="J74" s="142"/>
    </row>
    <row r="75" spans="1:10" x14ac:dyDescent="0.25">
      <c r="I75" s="142"/>
      <c r="J75" s="142"/>
    </row>
    <row r="76" spans="1:10" x14ac:dyDescent="0.25">
      <c r="I76" s="142"/>
      <c r="J76" s="142"/>
    </row>
    <row r="77" spans="1:10" s="71" customFormat="1" x14ac:dyDescent="0.25">
      <c r="A77"/>
      <c r="B77"/>
      <c r="C77"/>
      <c r="D77"/>
      <c r="E77"/>
      <c r="F77" s="103"/>
      <c r="G77" s="103"/>
      <c r="H77" s="103"/>
      <c r="I77" s="153"/>
      <c r="J77" s="142"/>
    </row>
    <row r="78" spans="1:10" x14ac:dyDescent="0.25">
      <c r="I78" s="142"/>
      <c r="J78" s="142"/>
    </row>
    <row r="79" spans="1:10" s="71" customFormat="1" x14ac:dyDescent="0.25">
      <c r="A79"/>
      <c r="B79"/>
      <c r="C79"/>
      <c r="D79"/>
      <c r="E79"/>
      <c r="F79" s="103"/>
      <c r="G79" s="103"/>
      <c r="H79" s="103"/>
      <c r="I79" s="153"/>
      <c r="J79" s="142"/>
    </row>
    <row r="80" spans="1:10" x14ac:dyDescent="0.25">
      <c r="I80" s="142"/>
      <c r="J80" s="142"/>
    </row>
    <row r="81" spans="1:10" x14ac:dyDescent="0.25">
      <c r="I81" s="142"/>
      <c r="J81" s="142"/>
    </row>
    <row r="82" spans="1:10" s="71" customFormat="1" x14ac:dyDescent="0.25">
      <c r="A82"/>
      <c r="B82"/>
      <c r="C82"/>
      <c r="D82"/>
      <c r="E82"/>
      <c r="F82" s="103"/>
      <c r="G82" s="103"/>
      <c r="H82" s="103"/>
      <c r="I82" s="153"/>
      <c r="J82" s="142"/>
    </row>
    <row r="83" spans="1:10" x14ac:dyDescent="0.25">
      <c r="I83" s="142"/>
      <c r="J83" s="142"/>
    </row>
    <row r="84" spans="1:10" x14ac:dyDescent="0.25">
      <c r="I84" s="142"/>
      <c r="J84" s="142"/>
    </row>
    <row r="85" spans="1:10" x14ac:dyDescent="0.25">
      <c r="I85" s="142"/>
      <c r="J85" s="142"/>
    </row>
    <row r="86" spans="1:10" x14ac:dyDescent="0.25">
      <c r="I86" s="142"/>
      <c r="J86" s="142"/>
    </row>
    <row r="87" spans="1:10" x14ac:dyDescent="0.25">
      <c r="I87" s="142"/>
      <c r="J87" s="142"/>
    </row>
    <row r="88" spans="1:10" x14ac:dyDescent="0.25">
      <c r="I88" s="142"/>
      <c r="J88" s="142"/>
    </row>
    <row r="89" spans="1:10" x14ac:dyDescent="0.25">
      <c r="I89" s="142"/>
      <c r="J89" s="142"/>
    </row>
    <row r="90" spans="1:10" x14ac:dyDescent="0.25">
      <c r="I90" s="142"/>
      <c r="J90" s="142"/>
    </row>
    <row r="91" spans="1:10" x14ac:dyDescent="0.25">
      <c r="I91" s="142"/>
      <c r="J91" s="142"/>
    </row>
    <row r="92" spans="1:10" x14ac:dyDescent="0.25">
      <c r="I92" s="142"/>
      <c r="J92" s="142"/>
    </row>
    <row r="93" spans="1:10" x14ac:dyDescent="0.25">
      <c r="I93" s="142"/>
      <c r="J93" s="142"/>
    </row>
    <row r="94" spans="1:10" x14ac:dyDescent="0.25">
      <c r="I94" s="142"/>
      <c r="J94" s="142"/>
    </row>
    <row r="95" spans="1:10" x14ac:dyDescent="0.25">
      <c r="I95" s="142"/>
      <c r="J95" s="142"/>
    </row>
    <row r="96" spans="1:10" x14ac:dyDescent="0.25">
      <c r="I96" s="142"/>
      <c r="J96" s="142"/>
    </row>
    <row r="97" spans="1:10" x14ac:dyDescent="0.25">
      <c r="I97" s="142"/>
      <c r="J97" s="142"/>
    </row>
    <row r="98" spans="1:10" s="71" customFormat="1" x14ac:dyDescent="0.25">
      <c r="A98"/>
      <c r="B98"/>
      <c r="C98"/>
      <c r="D98"/>
      <c r="E98"/>
      <c r="F98" s="103"/>
      <c r="G98" s="103"/>
      <c r="H98" s="103"/>
      <c r="I98" s="153"/>
      <c r="J98" s="142"/>
    </row>
    <row r="99" spans="1:10" x14ac:dyDescent="0.25">
      <c r="I99" s="142"/>
      <c r="J99" s="142"/>
    </row>
    <row r="100" spans="1:10" x14ac:dyDescent="0.25">
      <c r="I100" s="142"/>
      <c r="J100" s="142"/>
    </row>
    <row r="101" spans="1:10" x14ac:dyDescent="0.25">
      <c r="I101" s="142"/>
      <c r="J101" s="142"/>
    </row>
    <row r="102" spans="1:10" x14ac:dyDescent="0.25">
      <c r="I102" s="142"/>
      <c r="J102" s="142"/>
    </row>
    <row r="103" spans="1:10" x14ac:dyDescent="0.25">
      <c r="I103" s="142"/>
      <c r="J103" s="142"/>
    </row>
    <row r="104" spans="1:10" x14ac:dyDescent="0.25">
      <c r="I104" s="142"/>
      <c r="J104" s="142"/>
    </row>
    <row r="105" spans="1:10" x14ac:dyDescent="0.25">
      <c r="I105" s="142"/>
      <c r="J105" s="142"/>
    </row>
    <row r="106" spans="1:10" x14ac:dyDescent="0.25">
      <c r="I106" s="142"/>
      <c r="J106" s="142"/>
    </row>
    <row r="107" spans="1:10" x14ac:dyDescent="0.25">
      <c r="I107" s="161"/>
      <c r="J107" s="142"/>
    </row>
    <row r="108" spans="1:10" x14ac:dyDescent="0.25">
      <c r="I108" s="161"/>
      <c r="J108" s="142"/>
    </row>
    <row r="109" spans="1:10" x14ac:dyDescent="0.25">
      <c r="I109" s="161"/>
      <c r="J109" s="142"/>
    </row>
    <row r="110" spans="1:10" x14ac:dyDescent="0.25">
      <c r="I110" s="142"/>
      <c r="J110" s="142"/>
    </row>
    <row r="111" spans="1:10" s="103" customFormat="1" x14ac:dyDescent="0.25">
      <c r="A111"/>
      <c r="B111"/>
      <c r="C111"/>
      <c r="D111"/>
      <c r="E111"/>
    </row>
    <row r="112" spans="1:10" s="103" customFormat="1" x14ac:dyDescent="0.25">
      <c r="A112"/>
      <c r="B112"/>
      <c r="C112"/>
      <c r="D112"/>
      <c r="E112"/>
    </row>
    <row r="113" spans="1:5" s="103" customFormat="1" x14ac:dyDescent="0.25">
      <c r="A113"/>
      <c r="B113"/>
      <c r="C113"/>
      <c r="D113"/>
      <c r="E113"/>
    </row>
    <row r="114" spans="1:5" s="103" customFormat="1" x14ac:dyDescent="0.25">
      <c r="A114"/>
      <c r="B114"/>
      <c r="C114"/>
      <c r="D114"/>
      <c r="E114"/>
    </row>
  </sheetData>
  <mergeCells count="11">
    <mergeCell ref="A1:K2"/>
    <mergeCell ref="A4:B4"/>
    <mergeCell ref="A9:B9"/>
    <mergeCell ref="A10:B10"/>
    <mergeCell ref="A11:B11"/>
    <mergeCell ref="A12:B12"/>
    <mergeCell ref="A8:B8"/>
    <mergeCell ref="B17:C17"/>
    <mergeCell ref="A13:B13"/>
    <mergeCell ref="A14:B14"/>
    <mergeCell ref="A15: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9"/>
  <sheetViews>
    <sheetView topLeftCell="A22" workbookViewId="0">
      <selection activeCell="D13" sqref="D13"/>
    </sheetView>
  </sheetViews>
  <sheetFormatPr defaultRowHeight="15" x14ac:dyDescent="0.25"/>
  <cols>
    <col min="1" max="1" width="32.140625" customWidth="1"/>
    <col min="2" max="2" width="30.42578125" bestFit="1" customWidth="1"/>
    <col min="3" max="3" width="37.28515625" customWidth="1"/>
    <col min="4" max="4" width="45.5703125" customWidth="1"/>
  </cols>
  <sheetData>
    <row r="1" spans="1:4" ht="48.95" customHeight="1" x14ac:dyDescent="0.25">
      <c r="A1" s="163" t="s">
        <v>123</v>
      </c>
      <c r="B1" t="s">
        <v>124</v>
      </c>
      <c r="C1" s="164" t="s">
        <v>125</v>
      </c>
      <c r="D1" s="105" t="s">
        <v>126</v>
      </c>
    </row>
    <row r="2" spans="1:4" x14ac:dyDescent="0.25">
      <c r="A2" s="68"/>
      <c r="C2" s="165" t="s">
        <v>127</v>
      </c>
    </row>
    <row r="3" spans="1:4" x14ac:dyDescent="0.25">
      <c r="A3" s="68"/>
      <c r="B3" t="s">
        <v>128</v>
      </c>
      <c r="C3" s="165"/>
    </row>
    <row r="4" spans="1:4" x14ac:dyDescent="0.25">
      <c r="A4" s="68"/>
      <c r="C4" s="165"/>
    </row>
    <row r="5" spans="1:4" x14ac:dyDescent="0.25">
      <c r="A5" s="68"/>
      <c r="C5" s="165" t="s">
        <v>129</v>
      </c>
    </row>
    <row r="6" spans="1:4" x14ac:dyDescent="0.25">
      <c r="A6" s="68" t="s">
        <v>130</v>
      </c>
      <c r="C6" s="165" t="s">
        <v>131</v>
      </c>
    </row>
    <row r="7" spans="1:4" x14ac:dyDescent="0.25">
      <c r="A7" s="68"/>
      <c r="C7" s="165" t="s">
        <v>132</v>
      </c>
    </row>
    <row r="8" spans="1:4" x14ac:dyDescent="0.25">
      <c r="A8" s="68"/>
      <c r="C8" s="165"/>
    </row>
    <row r="9" spans="1:4" x14ac:dyDescent="0.25">
      <c r="A9" s="68"/>
      <c r="B9" t="s">
        <v>133</v>
      </c>
      <c r="C9" s="165"/>
    </row>
    <row r="10" spans="1:4" x14ac:dyDescent="0.25">
      <c r="A10" s="68"/>
      <c r="C10" s="165" t="s">
        <v>134</v>
      </c>
    </row>
    <row r="11" spans="1:4" x14ac:dyDescent="0.25">
      <c r="A11" s="68"/>
      <c r="C11" s="165" t="s">
        <v>135</v>
      </c>
    </row>
    <row r="12" spans="1:4" x14ac:dyDescent="0.25">
      <c r="A12" s="68" t="s">
        <v>136</v>
      </c>
      <c r="C12" s="165" t="s">
        <v>137</v>
      </c>
    </row>
    <row r="13" spans="1:4" x14ac:dyDescent="0.25">
      <c r="A13" s="68"/>
      <c r="C13" s="165" t="s">
        <v>138</v>
      </c>
    </row>
    <row r="14" spans="1:4" x14ac:dyDescent="0.25">
      <c r="A14" s="68" t="s">
        <v>139</v>
      </c>
      <c r="C14" s="165" t="s">
        <v>140</v>
      </c>
    </row>
    <row r="15" spans="1:4" x14ac:dyDescent="0.25">
      <c r="A15" s="68" t="s">
        <v>141</v>
      </c>
      <c r="C15" s="165"/>
      <c r="D15" t="s">
        <v>142</v>
      </c>
    </row>
    <row r="16" spans="1:4" x14ac:dyDescent="0.25">
      <c r="A16" s="68" t="s">
        <v>141</v>
      </c>
      <c r="C16" s="165"/>
      <c r="D16" t="s">
        <v>143</v>
      </c>
    </row>
    <row r="17" spans="1:4" x14ac:dyDescent="0.25">
      <c r="A17" s="68" t="s">
        <v>141</v>
      </c>
      <c r="C17" s="165"/>
      <c r="D17" t="s">
        <v>144</v>
      </c>
    </row>
    <row r="18" spans="1:4" x14ac:dyDescent="0.25">
      <c r="A18" s="68" t="s">
        <v>141</v>
      </c>
      <c r="C18" s="165"/>
      <c r="D18" t="s">
        <v>145</v>
      </c>
    </row>
    <row r="19" spans="1:4" x14ac:dyDescent="0.25">
      <c r="A19" s="68" t="s">
        <v>141</v>
      </c>
      <c r="C19" s="165"/>
      <c r="D19" t="s">
        <v>146</v>
      </c>
    </row>
    <row r="20" spans="1:4" x14ac:dyDescent="0.25">
      <c r="A20" s="68" t="s">
        <v>141</v>
      </c>
      <c r="C20" s="165"/>
      <c r="D20" t="s">
        <v>147</v>
      </c>
    </row>
    <row r="21" spans="1:4" x14ac:dyDescent="0.25">
      <c r="A21" s="68" t="s">
        <v>141</v>
      </c>
      <c r="C21" s="165"/>
      <c r="D21" t="s">
        <v>148</v>
      </c>
    </row>
    <row r="22" spans="1:4" x14ac:dyDescent="0.25">
      <c r="A22" s="68" t="s">
        <v>141</v>
      </c>
      <c r="C22" s="165"/>
      <c r="D22" t="s">
        <v>149</v>
      </c>
    </row>
    <row r="23" spans="1:4" x14ac:dyDescent="0.25">
      <c r="A23" s="68" t="s">
        <v>141</v>
      </c>
      <c r="C23" s="165"/>
      <c r="D23" t="s">
        <v>150</v>
      </c>
    </row>
    <row r="24" spans="1:4" x14ac:dyDescent="0.25">
      <c r="A24" s="68" t="s">
        <v>141</v>
      </c>
      <c r="C24" s="165"/>
      <c r="D24" t="s">
        <v>151</v>
      </c>
    </row>
    <row r="25" spans="1:4" x14ac:dyDescent="0.25">
      <c r="A25" s="68" t="s">
        <v>141</v>
      </c>
      <c r="C25" s="165"/>
      <c r="D25" t="s">
        <v>152</v>
      </c>
    </row>
    <row r="26" spans="1:4" x14ac:dyDescent="0.25">
      <c r="A26" s="68" t="s">
        <v>141</v>
      </c>
      <c r="C26" s="165"/>
      <c r="D26" t="s">
        <v>153</v>
      </c>
    </row>
    <row r="27" spans="1:4" x14ac:dyDescent="0.25">
      <c r="A27" s="68" t="s">
        <v>141</v>
      </c>
      <c r="C27" s="165"/>
      <c r="D27" t="s">
        <v>154</v>
      </c>
    </row>
    <row r="28" spans="1:4" x14ac:dyDescent="0.25">
      <c r="A28" s="68" t="s">
        <v>141</v>
      </c>
      <c r="C28" s="165"/>
      <c r="D28" t="s">
        <v>155</v>
      </c>
    </row>
    <row r="29" spans="1:4" x14ac:dyDescent="0.25">
      <c r="A29" s="68" t="s">
        <v>141</v>
      </c>
      <c r="C29" s="165"/>
      <c r="D29" t="s">
        <v>156</v>
      </c>
    </row>
    <row r="30" spans="1:4" x14ac:dyDescent="0.25">
      <c r="A30" s="68" t="s">
        <v>31</v>
      </c>
      <c r="C30" s="165" t="s">
        <v>157</v>
      </c>
    </row>
    <row r="31" spans="1:4" x14ac:dyDescent="0.25">
      <c r="A31" s="68" t="s">
        <v>158</v>
      </c>
      <c r="C31" s="165" t="s">
        <v>159</v>
      </c>
    </row>
    <row r="32" spans="1:4" x14ac:dyDescent="0.25">
      <c r="A32" s="68" t="s">
        <v>160</v>
      </c>
      <c r="C32" s="165" t="s">
        <v>161</v>
      </c>
    </row>
    <row r="33" spans="1:4" x14ac:dyDescent="0.25">
      <c r="A33" s="68" t="s">
        <v>160</v>
      </c>
      <c r="C33" s="165"/>
      <c r="D33" t="s">
        <v>162</v>
      </c>
    </row>
    <row r="34" spans="1:4" x14ac:dyDescent="0.25">
      <c r="A34" s="68"/>
      <c r="C34" s="165" t="s">
        <v>163</v>
      </c>
    </row>
    <row r="35" spans="1:4" x14ac:dyDescent="0.25">
      <c r="A35" s="68"/>
      <c r="C35" s="165"/>
      <c r="D35" t="s">
        <v>164</v>
      </c>
    </row>
    <row r="36" spans="1:4" x14ac:dyDescent="0.25">
      <c r="A36" s="68" t="s">
        <v>37</v>
      </c>
      <c r="C36" s="165" t="s">
        <v>165</v>
      </c>
    </row>
    <row r="37" spans="1:4" x14ac:dyDescent="0.25">
      <c r="A37" s="68" t="s">
        <v>37</v>
      </c>
      <c r="C37" s="165"/>
      <c r="D37" t="s">
        <v>166</v>
      </c>
    </row>
    <row r="38" spans="1:4" x14ac:dyDescent="0.25">
      <c r="A38" s="68" t="s">
        <v>37</v>
      </c>
      <c r="C38" s="165"/>
      <c r="D38" t="s">
        <v>167</v>
      </c>
    </row>
    <row r="39" spans="1:4" x14ac:dyDescent="0.25">
      <c r="A39" s="68" t="s">
        <v>37</v>
      </c>
      <c r="C39" s="165"/>
      <c r="D39" t="s">
        <v>168</v>
      </c>
    </row>
    <row r="40" spans="1:4" x14ac:dyDescent="0.25">
      <c r="A40" s="68" t="s">
        <v>37</v>
      </c>
      <c r="C40" s="165"/>
      <c r="D40" t="s">
        <v>169</v>
      </c>
    </row>
    <row r="41" spans="1:4" x14ac:dyDescent="0.25">
      <c r="A41" s="68" t="s">
        <v>37</v>
      </c>
      <c r="C41" s="165"/>
      <c r="D41" t="s">
        <v>170</v>
      </c>
    </row>
    <row r="42" spans="1:4" x14ac:dyDescent="0.25">
      <c r="A42" s="68" t="s">
        <v>37</v>
      </c>
      <c r="C42" s="165"/>
      <c r="D42" t="s">
        <v>171</v>
      </c>
    </row>
    <row r="43" spans="1:4" x14ac:dyDescent="0.25">
      <c r="A43" s="68" t="s">
        <v>37</v>
      </c>
      <c r="C43" s="165"/>
      <c r="D43" t="s">
        <v>172</v>
      </c>
    </row>
    <row r="44" spans="1:4" x14ac:dyDescent="0.25">
      <c r="A44" s="68" t="s">
        <v>37</v>
      </c>
      <c r="C44" s="165"/>
      <c r="D44" t="s">
        <v>173</v>
      </c>
    </row>
    <row r="45" spans="1:4" x14ac:dyDescent="0.25">
      <c r="A45" s="68" t="s">
        <v>37</v>
      </c>
      <c r="C45" s="165"/>
      <c r="D45" t="s">
        <v>174</v>
      </c>
    </row>
    <row r="46" spans="1:4" x14ac:dyDescent="0.25">
      <c r="A46" s="68"/>
      <c r="C46" s="165" t="s">
        <v>175</v>
      </c>
    </row>
    <row r="47" spans="1:4" x14ac:dyDescent="0.25">
      <c r="A47" s="68" t="s">
        <v>176</v>
      </c>
      <c r="C47" s="165" t="s">
        <v>177</v>
      </c>
    </row>
    <row r="48" spans="1:4" x14ac:dyDescent="0.25">
      <c r="A48" s="68" t="s">
        <v>178</v>
      </c>
      <c r="C48" s="165" t="s">
        <v>179</v>
      </c>
    </row>
    <row r="49" spans="1:4" x14ac:dyDescent="0.25">
      <c r="A49" s="68" t="s">
        <v>178</v>
      </c>
      <c r="C49" s="165"/>
      <c r="D49" t="s">
        <v>180</v>
      </c>
    </row>
    <row r="50" spans="1:4" x14ac:dyDescent="0.25">
      <c r="A50" s="68" t="s">
        <v>178</v>
      </c>
      <c r="C50" s="165"/>
      <c r="D50" t="s">
        <v>181</v>
      </c>
    </row>
    <row r="51" spans="1:4" x14ac:dyDescent="0.25">
      <c r="A51" s="68" t="s">
        <v>178</v>
      </c>
      <c r="C51" s="165"/>
      <c r="D51" t="s">
        <v>182</v>
      </c>
    </row>
    <row r="52" spans="1:4" x14ac:dyDescent="0.25">
      <c r="A52" s="68" t="s">
        <v>183</v>
      </c>
      <c r="C52" s="165" t="s">
        <v>184</v>
      </c>
    </row>
    <row r="53" spans="1:4" x14ac:dyDescent="0.25">
      <c r="A53" s="68" t="s">
        <v>183</v>
      </c>
      <c r="C53" s="165"/>
      <c r="D53" t="s">
        <v>185</v>
      </c>
    </row>
    <row r="54" spans="1:4" x14ac:dyDescent="0.25">
      <c r="A54" s="68" t="s">
        <v>183</v>
      </c>
      <c r="C54" s="165"/>
      <c r="D54" t="s">
        <v>186</v>
      </c>
    </row>
    <row r="55" spans="1:4" x14ac:dyDescent="0.25">
      <c r="A55" s="68" t="s">
        <v>183</v>
      </c>
      <c r="C55" s="165"/>
      <c r="D55" t="s">
        <v>187</v>
      </c>
    </row>
    <row r="56" spans="1:4" x14ac:dyDescent="0.25">
      <c r="A56" s="68" t="s">
        <v>188</v>
      </c>
      <c r="C56" s="165" t="s">
        <v>189</v>
      </c>
    </row>
    <row r="57" spans="1:4" x14ac:dyDescent="0.25">
      <c r="A57" s="68" t="s">
        <v>188</v>
      </c>
      <c r="C57" s="165"/>
      <c r="D57" t="s">
        <v>190</v>
      </c>
    </row>
    <row r="58" spans="1:4" x14ac:dyDescent="0.25">
      <c r="A58" s="68" t="s">
        <v>188</v>
      </c>
      <c r="C58" s="165"/>
      <c r="D58" t="s">
        <v>191</v>
      </c>
    </row>
    <row r="59" spans="1:4" x14ac:dyDescent="0.25">
      <c r="A59" s="68" t="s">
        <v>188</v>
      </c>
      <c r="C59" s="165"/>
      <c r="D59" t="s">
        <v>192</v>
      </c>
    </row>
    <row r="60" spans="1:4" x14ac:dyDescent="0.25">
      <c r="A60" s="68" t="s">
        <v>188</v>
      </c>
      <c r="C60" s="165"/>
      <c r="D60" t="s">
        <v>193</v>
      </c>
    </row>
    <row r="61" spans="1:4" x14ac:dyDescent="0.25">
      <c r="A61" s="68" t="s">
        <v>194</v>
      </c>
      <c r="C61" s="165" t="s">
        <v>195</v>
      </c>
    </row>
    <row r="62" spans="1:4" x14ac:dyDescent="0.25">
      <c r="A62" s="68" t="s">
        <v>194</v>
      </c>
      <c r="C62" s="165"/>
      <c r="D62" t="s">
        <v>196</v>
      </c>
    </row>
    <row r="63" spans="1:4" x14ac:dyDescent="0.25">
      <c r="A63" s="68" t="s">
        <v>194</v>
      </c>
      <c r="C63" s="165"/>
      <c r="D63" t="s">
        <v>197</v>
      </c>
    </row>
    <row r="64" spans="1:4" x14ac:dyDescent="0.25">
      <c r="A64" s="68" t="s">
        <v>198</v>
      </c>
      <c r="C64" s="165" t="s">
        <v>199</v>
      </c>
    </row>
    <row r="65" spans="1:4" x14ac:dyDescent="0.25">
      <c r="A65" s="68" t="s">
        <v>198</v>
      </c>
      <c r="C65" s="165"/>
      <c r="D65" t="s">
        <v>200</v>
      </c>
    </row>
    <row r="66" spans="1:4" x14ac:dyDescent="0.25">
      <c r="A66" s="68" t="s">
        <v>198</v>
      </c>
      <c r="C66" s="165"/>
      <c r="D66" t="s">
        <v>201</v>
      </c>
    </row>
    <row r="67" spans="1:4" x14ac:dyDescent="0.25">
      <c r="A67" s="68" t="s">
        <v>198</v>
      </c>
      <c r="C67" s="165"/>
      <c r="D67" t="s">
        <v>202</v>
      </c>
    </row>
    <row r="68" spans="1:4" x14ac:dyDescent="0.25">
      <c r="A68" s="68" t="s">
        <v>198</v>
      </c>
      <c r="C68" s="165"/>
      <c r="D68" t="s">
        <v>203</v>
      </c>
    </row>
    <row r="69" spans="1:4" x14ac:dyDescent="0.25">
      <c r="A69" s="68" t="s">
        <v>198</v>
      </c>
      <c r="C69" s="165"/>
      <c r="D69" t="s">
        <v>204</v>
      </c>
    </row>
    <row r="70" spans="1:4" x14ac:dyDescent="0.25">
      <c r="A70" s="68" t="s">
        <v>198</v>
      </c>
      <c r="C70" s="165"/>
      <c r="D70" t="s">
        <v>205</v>
      </c>
    </row>
    <row r="71" spans="1:4" x14ac:dyDescent="0.25">
      <c r="A71" s="68" t="s">
        <v>198</v>
      </c>
      <c r="C71" s="165"/>
      <c r="D71" t="s">
        <v>206</v>
      </c>
    </row>
    <row r="72" spans="1:4" ht="18.75" x14ac:dyDescent="0.3">
      <c r="A72" s="68" t="s">
        <v>198</v>
      </c>
      <c r="C72" s="165"/>
      <c r="D72" t="s">
        <v>207</v>
      </c>
    </row>
    <row r="73" spans="1:4" x14ac:dyDescent="0.25">
      <c r="A73" s="68" t="s">
        <v>198</v>
      </c>
      <c r="C73" s="165"/>
      <c r="D73" t="s">
        <v>208</v>
      </c>
    </row>
    <row r="74" spans="1:4" x14ac:dyDescent="0.25">
      <c r="A74" s="68" t="s">
        <v>198</v>
      </c>
      <c r="C74" s="165"/>
      <c r="D74" t="s">
        <v>209</v>
      </c>
    </row>
    <row r="75" spans="1:4" x14ac:dyDescent="0.25">
      <c r="A75" s="68"/>
      <c r="C75" s="165" t="s">
        <v>210</v>
      </c>
    </row>
    <row r="76" spans="1:4" x14ac:dyDescent="0.25">
      <c r="A76" s="68"/>
      <c r="C76" s="165" t="s">
        <v>211</v>
      </c>
    </row>
    <row r="77" spans="1:4" x14ac:dyDescent="0.25">
      <c r="A77" s="68"/>
      <c r="C77" s="165" t="s">
        <v>212</v>
      </c>
    </row>
    <row r="78" spans="1:4" x14ac:dyDescent="0.25">
      <c r="A78" s="68"/>
      <c r="C78" s="165" t="s">
        <v>213</v>
      </c>
    </row>
    <row r="79" spans="1:4" x14ac:dyDescent="0.25">
      <c r="A79" s="68" t="s">
        <v>214</v>
      </c>
      <c r="C79" s="165" t="s">
        <v>215</v>
      </c>
    </row>
    <row r="80" spans="1:4" x14ac:dyDescent="0.25">
      <c r="A80" s="68" t="s">
        <v>214</v>
      </c>
      <c r="C80" s="165"/>
      <c r="D80" t="s">
        <v>216</v>
      </c>
    </row>
    <row r="81" spans="1:4" x14ac:dyDescent="0.25">
      <c r="A81" s="68" t="s">
        <v>214</v>
      </c>
      <c r="C81" s="165"/>
      <c r="D81" t="s">
        <v>217</v>
      </c>
    </row>
    <row r="82" spans="1:4" x14ac:dyDescent="0.25">
      <c r="A82" s="68" t="s">
        <v>214</v>
      </c>
      <c r="C82" s="165"/>
      <c r="D82" t="s">
        <v>218</v>
      </c>
    </row>
    <row r="83" spans="1:4" x14ac:dyDescent="0.25">
      <c r="A83" s="68" t="s">
        <v>214</v>
      </c>
      <c r="C83" s="165"/>
      <c r="D83" t="s">
        <v>219</v>
      </c>
    </row>
    <row r="84" spans="1:4" x14ac:dyDescent="0.25">
      <c r="A84" s="68" t="s">
        <v>214</v>
      </c>
      <c r="C84" s="165"/>
      <c r="D84" t="s">
        <v>220</v>
      </c>
    </row>
    <row r="85" spans="1:4" x14ac:dyDescent="0.25">
      <c r="A85" s="68" t="s">
        <v>214</v>
      </c>
      <c r="C85" s="165"/>
      <c r="D85" t="s">
        <v>221</v>
      </c>
    </row>
    <row r="86" spans="1:4" x14ac:dyDescent="0.25">
      <c r="A86" s="68" t="s">
        <v>214</v>
      </c>
      <c r="C86" s="165"/>
      <c r="D86" t="s">
        <v>222</v>
      </c>
    </row>
    <row r="87" spans="1:4" x14ac:dyDescent="0.25">
      <c r="A87" s="68" t="s">
        <v>214</v>
      </c>
      <c r="C87" s="165"/>
      <c r="D87" t="s">
        <v>223</v>
      </c>
    </row>
    <row r="88" spans="1:4" x14ac:dyDescent="0.25">
      <c r="A88" s="68" t="s">
        <v>214</v>
      </c>
      <c r="C88" s="165"/>
      <c r="D88" t="s">
        <v>224</v>
      </c>
    </row>
    <row r="89" spans="1:4" x14ac:dyDescent="0.25">
      <c r="A89" s="68"/>
      <c r="C89" s="165" t="s">
        <v>225</v>
      </c>
    </row>
    <row r="90" spans="1:4" x14ac:dyDescent="0.25">
      <c r="A90" s="68"/>
      <c r="C90" s="165"/>
      <c r="D90" t="s">
        <v>226</v>
      </c>
    </row>
    <row r="91" spans="1:4" x14ac:dyDescent="0.25">
      <c r="A91" s="68"/>
      <c r="C91" s="165" t="s">
        <v>227</v>
      </c>
    </row>
    <row r="92" spans="1:4" x14ac:dyDescent="0.25">
      <c r="A92" s="68"/>
      <c r="C92" s="165"/>
      <c r="D92" t="s">
        <v>228</v>
      </c>
    </row>
    <row r="93" spans="1:4" x14ac:dyDescent="0.25">
      <c r="A93" s="68"/>
      <c r="C93" s="165"/>
      <c r="D93" t="s">
        <v>229</v>
      </c>
    </row>
    <row r="94" spans="1:4" x14ac:dyDescent="0.25">
      <c r="A94" s="68"/>
      <c r="C94" s="165" t="s">
        <v>230</v>
      </c>
    </row>
    <row r="95" spans="1:4" x14ac:dyDescent="0.25">
      <c r="A95" s="68"/>
      <c r="C95" s="165"/>
      <c r="D95" t="s">
        <v>231</v>
      </c>
    </row>
    <row r="96" spans="1:4" x14ac:dyDescent="0.25">
      <c r="A96" s="68"/>
      <c r="C96" s="165" t="s">
        <v>232</v>
      </c>
    </row>
    <row r="97" spans="1:4" x14ac:dyDescent="0.25">
      <c r="C97" s="165" t="s">
        <v>233</v>
      </c>
    </row>
    <row r="98" spans="1:4" x14ac:dyDescent="0.25">
      <c r="A98" s="166" t="s">
        <v>234</v>
      </c>
      <c r="B98" s="166"/>
      <c r="C98" s="167" t="s">
        <v>235</v>
      </c>
    </row>
    <row r="99" spans="1:4" x14ac:dyDescent="0.25">
      <c r="D99" s="1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vt:lpstr>
      <vt:lpstr>Pending Request Budget</vt:lpstr>
      <vt:lpstr>Reduced Award Amount</vt:lpstr>
      <vt:lpstr>Over the Cap Calendar Year</vt:lpstr>
      <vt:lpstr>Over the Cap Acc Year</vt:lpstr>
      <vt:lpstr>Account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A Cuppett</dc:creator>
  <cp:lastModifiedBy>Mica Neeley Turner</cp:lastModifiedBy>
  <dcterms:created xsi:type="dcterms:W3CDTF">2019-10-21T18:57:51Z</dcterms:created>
  <dcterms:modified xsi:type="dcterms:W3CDTF">2021-09-27T17:01:37Z</dcterms:modified>
</cp:coreProperties>
</file>